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araiso\DIAFI\(NULIC)\06 - EDITAIS OBRAS 2022\CN 001.202 Gerenciamento, Operação, Supervisão e Manutenção da Rede de Monitoramento da Qualidade do Ar e Meteorologia do INEA\"/>
    </mc:Choice>
  </mc:AlternateContent>
  <bookViews>
    <workbookView xWindow="0" yWindow="0" windowWidth="20490" windowHeight="7755"/>
  </bookViews>
  <sheets>
    <sheet name="CRONOGRAMA FÍSICO-FINANCEIRO" sheetId="1" r:id="rId1"/>
  </sheets>
  <externalReferences>
    <externalReference r:id="rId2"/>
    <externalReference r:id="rId3"/>
  </externalReferences>
  <definedNames>
    <definedName name="_xlnm.Print_Area" localSheetId="0">'CRONOGRAMA FÍSICO-FINANCEIRO'!$A$1:$AB$25</definedName>
    <definedName name="_xlnm.Database" localSheetId="0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0" i="1" l="1"/>
  <c r="AA20" i="1" s="1"/>
  <c r="B19" i="1"/>
  <c r="F18" i="1"/>
  <c r="D18" i="1"/>
  <c r="AA18" i="1" s="1"/>
  <c r="B17" i="1"/>
  <c r="Z16" i="1"/>
  <c r="Y21" i="1" s="1"/>
  <c r="X16" i="1"/>
  <c r="W21" i="1" s="1"/>
  <c r="V16" i="1"/>
  <c r="U21" i="1" s="1"/>
  <c r="T16" i="1"/>
  <c r="S21" i="1" s="1"/>
  <c r="R16" i="1"/>
  <c r="Q21" i="1" s="1"/>
  <c r="P16" i="1"/>
  <c r="O21" i="1" s="1"/>
  <c r="N16" i="1"/>
  <c r="M21" i="1" s="1"/>
  <c r="L16" i="1"/>
  <c r="K21" i="1" s="1"/>
  <c r="J16" i="1"/>
  <c r="I21" i="1" s="1"/>
  <c r="H16" i="1"/>
  <c r="G21" i="1" s="1"/>
  <c r="F16" i="1"/>
  <c r="D16" i="1"/>
  <c r="C21" i="1" s="1"/>
  <c r="B15" i="1"/>
  <c r="F14" i="1"/>
  <c r="AA14" i="1" s="1"/>
  <c r="B13" i="1"/>
  <c r="B9" i="1"/>
  <c r="C23" i="1" l="1"/>
  <c r="AA16" i="1"/>
  <c r="E21" i="1"/>
  <c r="AA22" i="1" s="1"/>
  <c r="K22" i="1" l="1"/>
  <c r="G22" i="1"/>
  <c r="I22" i="1"/>
  <c r="C22" i="1"/>
  <c r="C24" i="1" s="1"/>
  <c r="M22" i="1"/>
  <c r="O22" i="1"/>
  <c r="Q22" i="1"/>
  <c r="U22" i="1"/>
  <c r="W22" i="1"/>
  <c r="Y22" i="1"/>
  <c r="S22" i="1"/>
  <c r="AC18" i="1"/>
  <c r="AC14" i="1"/>
  <c r="AC20" i="1"/>
  <c r="E22" i="1"/>
  <c r="E23" i="1"/>
  <c r="AC16" i="1"/>
  <c r="G23" i="1" l="1"/>
  <c r="E24" i="1"/>
  <c r="I23" i="1" l="1"/>
  <c r="G24" i="1"/>
  <c r="I24" i="1" l="1"/>
  <c r="K23" i="1"/>
  <c r="M23" i="1" l="1"/>
  <c r="K24" i="1"/>
  <c r="O23" i="1" l="1"/>
  <c r="M24" i="1"/>
  <c r="Q23" i="1" l="1"/>
  <c r="O24" i="1"/>
  <c r="Q24" i="1" l="1"/>
  <c r="S23" i="1"/>
  <c r="U23" i="1" l="1"/>
  <c r="S24" i="1"/>
  <c r="W23" i="1" l="1"/>
  <c r="U24" i="1"/>
  <c r="Y23" i="1" l="1"/>
  <c r="Y24" i="1" s="1"/>
  <c r="W24" i="1"/>
</calcChain>
</file>

<file path=xl/sharedStrings.xml><?xml version="1.0" encoding="utf-8"?>
<sst xmlns="http://schemas.openxmlformats.org/spreadsheetml/2006/main" count="29" uniqueCount="26">
  <si>
    <t>Cronograma Físico Financeiro</t>
  </si>
  <si>
    <t>PRODUTOS</t>
  </si>
  <si>
    <t>ETAPAS (MÊS)</t>
  </si>
  <si>
    <t>CUSTO ATIVIDADE com BDI (R$)</t>
  </si>
  <si>
    <t>Custo (R$)</t>
  </si>
  <si>
    <t>P1</t>
  </si>
  <si>
    <t>P2P1</t>
  </si>
  <si>
    <t>P2P2</t>
  </si>
  <si>
    <t>P2P3</t>
  </si>
  <si>
    <t>P2P4</t>
  </si>
  <si>
    <t>P2P5</t>
  </si>
  <si>
    <t>P2P6</t>
  </si>
  <si>
    <t>P2P7</t>
  </si>
  <si>
    <t>P2P8</t>
  </si>
  <si>
    <t>P2P9</t>
  </si>
  <si>
    <t>P2P10</t>
  </si>
  <si>
    <t>P2P11</t>
  </si>
  <si>
    <t>P2P12</t>
  </si>
  <si>
    <t>P3P1</t>
  </si>
  <si>
    <t>P3P2</t>
  </si>
  <si>
    <t>P4</t>
  </si>
  <si>
    <t>CUSTO/ETAPA (R$) (com BDI)</t>
  </si>
  <si>
    <t>TOTAL</t>
  </si>
  <si>
    <t>CUSTO PERCENTUAL/ETAPA</t>
  </si>
  <si>
    <t>CUSTO ACUMULADO</t>
  </si>
  <si>
    <t>CUSTO PERCENTUAL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</si>
</sst>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4" applyFont="1" applyAlignment="1">
      <alignment horizontal="left" wrapText="1"/>
    </xf>
    <xf numFmtId="0" fontId="2" fillId="0" borderId="0" xfId="4" applyFont="1" applyAlignment="1">
      <alignment horizontal="center" wrapText="1"/>
    </xf>
    <xf numFmtId="0" fontId="2" fillId="0" borderId="0" xfId="4" applyFont="1" applyAlignment="1">
      <alignment horizontal="center"/>
    </xf>
    <xf numFmtId="0" fontId="2" fillId="0" borderId="0" xfId="4" applyFont="1"/>
    <xf numFmtId="0" fontId="3" fillId="0" borderId="0" xfId="4" applyFont="1"/>
    <xf numFmtId="0" fontId="2" fillId="2" borderId="0" xfId="4" applyFont="1" applyFill="1" applyAlignment="1">
      <alignment horizontal="left" wrapText="1"/>
    </xf>
    <xf numFmtId="0" fontId="2" fillId="2" borderId="0" xfId="4" applyFont="1" applyFill="1" applyAlignment="1">
      <alignment horizontal="center" wrapText="1"/>
    </xf>
    <xf numFmtId="0" fontId="2" fillId="2" borderId="0" xfId="4" applyFont="1" applyFill="1" applyAlignment="1">
      <alignment horizontal="center"/>
    </xf>
    <xf numFmtId="0" fontId="3" fillId="2" borderId="0" xfId="4" applyFont="1" applyFill="1"/>
    <xf numFmtId="0" fontId="4" fillId="0" borderId="0" xfId="4" applyFont="1"/>
    <xf numFmtId="0" fontId="5" fillId="0" borderId="0" xfId="4" applyFont="1"/>
    <xf numFmtId="0" fontId="4" fillId="0" borderId="0" xfId="4" applyFont="1" applyAlignment="1">
      <alignment vertical="top" wrapText="1"/>
    </xf>
    <xf numFmtId="164" fontId="5" fillId="0" borderId="0" xfId="1" applyFont="1" applyFill="1" applyBorder="1" applyAlignment="1">
      <alignment horizontal="right"/>
    </xf>
    <xf numFmtId="0" fontId="5" fillId="0" borderId="0" xfId="4" applyFont="1" applyAlignment="1">
      <alignment horizontal="right"/>
    </xf>
    <xf numFmtId="1" fontId="9" fillId="0" borderId="10" xfId="4" applyNumberFormat="1" applyFont="1" applyBorder="1" applyAlignment="1">
      <alignment horizontal="left" vertical="center" wrapText="1"/>
    </xf>
    <xf numFmtId="4" fontId="8" fillId="0" borderId="15" xfId="4" applyNumberFormat="1" applyFont="1" applyBorder="1" applyAlignment="1">
      <alignment horizontal="center" vertical="center" wrapText="1"/>
    </xf>
    <xf numFmtId="0" fontId="10" fillId="0" borderId="5" xfId="4" applyFont="1" applyBorder="1" applyAlignment="1">
      <alignment horizontal="right" vertical="center" wrapText="1"/>
    </xf>
    <xf numFmtId="4" fontId="8" fillId="0" borderId="7" xfId="4" applyNumberFormat="1" applyFont="1" applyBorder="1" applyAlignment="1">
      <alignment horizontal="center" vertical="center" wrapText="1"/>
    </xf>
    <xf numFmtId="4" fontId="10" fillId="0" borderId="7" xfId="4" applyNumberFormat="1" applyFont="1" applyBorder="1" applyAlignment="1">
      <alignment horizontal="center" vertical="center" wrapText="1"/>
    </xf>
    <xf numFmtId="0" fontId="10" fillId="0" borderId="0" xfId="4" applyFont="1" applyAlignment="1">
      <alignment horizontal="center" wrapText="1"/>
    </xf>
    <xf numFmtId="0" fontId="10" fillId="0" borderId="0" xfId="4" applyFont="1" applyAlignment="1">
      <alignment horizontal="center"/>
    </xf>
    <xf numFmtId="165" fontId="2" fillId="0" borderId="0" xfId="3" applyNumberFormat="1" applyFont="1" applyFill="1"/>
    <xf numFmtId="165" fontId="2" fillId="0" borderId="0" xfId="4" applyNumberFormat="1" applyFont="1"/>
    <xf numFmtId="4" fontId="8" fillId="0" borderId="16" xfId="4" applyNumberFormat="1" applyFont="1" applyBorder="1" applyAlignment="1">
      <alignment horizontal="center" vertical="center" wrapText="1"/>
    </xf>
    <xf numFmtId="4" fontId="3" fillId="0" borderId="0" xfId="4" applyNumberFormat="1" applyFont="1"/>
    <xf numFmtId="0" fontId="11" fillId="3" borderId="17" xfId="4" applyFont="1" applyFill="1" applyBorder="1" applyAlignment="1">
      <alignment horizontal="left" vertical="center"/>
    </xf>
    <xf numFmtId="4" fontId="8" fillId="0" borderId="18" xfId="4" applyNumberFormat="1" applyFont="1" applyBorder="1" applyAlignment="1">
      <alignment horizontal="center" vertical="center" wrapText="1"/>
    </xf>
    <xf numFmtId="0" fontId="11" fillId="3" borderId="19" xfId="4" applyFont="1" applyFill="1" applyBorder="1" applyAlignment="1">
      <alignment horizontal="left" vertical="center"/>
    </xf>
    <xf numFmtId="0" fontId="11" fillId="3" borderId="22" xfId="4" applyFont="1" applyFill="1" applyBorder="1" applyAlignment="1">
      <alignment horizontal="left" vertical="center"/>
    </xf>
    <xf numFmtId="0" fontId="11" fillId="3" borderId="6" xfId="4" applyFont="1" applyFill="1" applyBorder="1" applyAlignment="1">
      <alignment horizontal="left" vertical="center"/>
    </xf>
    <xf numFmtId="44" fontId="2" fillId="0" borderId="0" xfId="2" applyFont="1" applyFill="1"/>
    <xf numFmtId="0" fontId="2" fillId="0" borderId="0" xfId="4" applyFont="1" applyAlignment="1">
      <alignment horizontal="center" vertical="center"/>
    </xf>
    <xf numFmtId="165" fontId="8" fillId="3" borderId="6" xfId="4" applyNumberFormat="1" applyFont="1" applyFill="1" applyBorder="1" applyAlignment="1">
      <alignment horizontal="right" vertical="center"/>
    </xf>
    <xf numFmtId="165" fontId="8" fillId="3" borderId="23" xfId="4" applyNumberFormat="1" applyFont="1" applyFill="1" applyBorder="1" applyAlignment="1">
      <alignment horizontal="right" vertical="center"/>
    </xf>
    <xf numFmtId="4" fontId="8" fillId="3" borderId="19" xfId="4" applyNumberFormat="1" applyFont="1" applyFill="1" applyBorder="1" applyAlignment="1">
      <alignment horizontal="right" vertical="center"/>
    </xf>
    <xf numFmtId="4" fontId="8" fillId="3" borderId="20" xfId="4" applyNumberFormat="1" applyFont="1" applyFill="1" applyBorder="1" applyAlignment="1">
      <alignment horizontal="right" vertical="center"/>
    </xf>
    <xf numFmtId="10" fontId="8" fillId="3" borderId="19" xfId="4" applyNumberFormat="1" applyFont="1" applyFill="1" applyBorder="1" applyAlignment="1">
      <alignment horizontal="right" vertical="center"/>
    </xf>
    <xf numFmtId="10" fontId="8" fillId="3" borderId="20" xfId="4" applyNumberFormat="1" applyFont="1" applyFill="1" applyBorder="1" applyAlignment="1">
      <alignment horizontal="right" vertical="center"/>
    </xf>
    <xf numFmtId="4" fontId="8" fillId="3" borderId="21" xfId="4" applyNumberFormat="1" applyFont="1" applyFill="1" applyBorder="1" applyAlignment="1">
      <alignment horizontal="center" vertical="center"/>
    </xf>
    <xf numFmtId="4" fontId="8" fillId="3" borderId="10" xfId="4" applyNumberFormat="1" applyFont="1" applyFill="1" applyBorder="1" applyAlignment="1">
      <alignment horizontal="center" vertical="center"/>
    </xf>
    <xf numFmtId="4" fontId="8" fillId="3" borderId="15" xfId="4" applyNumberFormat="1" applyFont="1" applyFill="1" applyBorder="1" applyAlignment="1">
      <alignment horizontal="center" vertical="center"/>
    </xf>
    <xf numFmtId="4" fontId="8" fillId="3" borderId="11" xfId="4" applyNumberFormat="1" applyFont="1" applyFill="1" applyBorder="1" applyAlignment="1">
      <alignment horizontal="right" vertical="center"/>
    </xf>
    <xf numFmtId="4" fontId="8" fillId="3" borderId="14" xfId="4" applyNumberFormat="1" applyFont="1" applyFill="1" applyBorder="1" applyAlignment="1">
      <alignment horizontal="right" vertical="center"/>
    </xf>
    <xf numFmtId="4" fontId="8" fillId="0" borderId="13" xfId="4" applyNumberFormat="1" applyFont="1" applyBorder="1" applyAlignment="1">
      <alignment horizontal="center" vertical="center" wrapText="1"/>
    </xf>
    <xf numFmtId="4" fontId="8" fillId="0" borderId="12" xfId="4" applyNumberFormat="1" applyFont="1" applyBorder="1" applyAlignment="1">
      <alignment horizontal="center" vertical="center" wrapText="1"/>
    </xf>
    <xf numFmtId="4" fontId="8" fillId="0" borderId="11" xfId="4" applyNumberFormat="1" applyFont="1" applyBorder="1" applyAlignment="1">
      <alignment horizontal="center" vertical="center" wrapText="1"/>
    </xf>
    <xf numFmtId="4" fontId="8" fillId="0" borderId="14" xfId="4" applyNumberFormat="1" applyFont="1" applyBorder="1" applyAlignment="1">
      <alignment horizontal="center" vertical="center" wrapText="1"/>
    </xf>
    <xf numFmtId="0" fontId="7" fillId="0" borderId="9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49" fontId="4" fillId="2" borderId="0" xfId="4" applyNumberFormat="1" applyFont="1" applyFill="1" applyAlignment="1" applyProtection="1">
      <alignment horizontal="center" vertical="center"/>
      <protection locked="0"/>
    </xf>
    <xf numFmtId="0" fontId="6" fillId="2" borderId="1" xfId="4" applyFont="1" applyFill="1" applyBorder="1" applyAlignment="1" applyProtection="1">
      <alignment horizontal="center" vertical="center" wrapText="1"/>
      <protection locked="0"/>
    </xf>
    <xf numFmtId="49" fontId="6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4" applyNumberFormat="1" applyFont="1" applyBorder="1" applyAlignment="1">
      <alignment horizontal="center" vertical="center" wrapText="1"/>
    </xf>
    <xf numFmtId="49" fontId="3" fillId="0" borderId="5" xfId="4" applyNumberFormat="1" applyFont="1" applyBorder="1" applyAlignment="1">
      <alignment horizontal="center" vertical="center" wrapText="1"/>
    </xf>
    <xf numFmtId="49" fontId="7" fillId="0" borderId="3" xfId="4" applyNumberFormat="1" applyFont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</cellXfs>
  <cellStyles count="5">
    <cellStyle name="Moeda" xfId="2" builtinId="4"/>
    <cellStyle name="Normal" xfId="0" builtinId="0"/>
    <cellStyle name="Normal 3" xfId="4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14</xdr:row>
      <xdr:rowOff>238125</xdr:rowOff>
    </xdr:from>
    <xdr:to>
      <xdr:col>26</xdr:col>
      <xdr:colOff>0</xdr:colOff>
      <xdr:row>14</xdr:row>
      <xdr:rowOff>285750</xdr:rowOff>
    </xdr:to>
    <xdr:grpSp>
      <xdr:nvGrpSpPr>
        <xdr:cNvPr id="2" name="Grupo 21">
          <a:extLst>
            <a:ext uri="{FF2B5EF4-FFF2-40B4-BE49-F238E27FC236}">
              <a16:creationId xmlns:a16="http://schemas.microsoft.com/office/drawing/2014/main" xmlns="" id="{92DE1A7F-E38F-480F-A6B4-0EC858A608F6}"/>
            </a:ext>
          </a:extLst>
        </xdr:cNvPr>
        <xdr:cNvGrpSpPr>
          <a:grpSpLocks/>
        </xdr:cNvGrpSpPr>
      </xdr:nvGrpSpPr>
      <xdr:grpSpPr bwMode="auto">
        <a:xfrm>
          <a:off x="2495550" y="4321969"/>
          <a:ext cx="12982575" cy="47625"/>
          <a:chOff x="4846568" y="3640207"/>
          <a:chExt cx="3270389" cy="47625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xmlns="" id="{FF317E2D-3ACB-4A6E-B4BF-C78D9FFECF9F}"/>
              </a:ext>
            </a:extLst>
          </xdr:cNvPr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Rectangle 2">
            <a:extLst>
              <a:ext uri="{FF2B5EF4-FFF2-40B4-BE49-F238E27FC236}">
                <a16:creationId xmlns:a16="http://schemas.microsoft.com/office/drawing/2014/main" xmlns="" id="{0D447551-BAA4-45A9-B877-A509C61758B4}"/>
              </a:ext>
            </a:extLst>
          </xdr:cNvPr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Rectangle 2">
            <a:extLst>
              <a:ext uri="{FF2B5EF4-FFF2-40B4-BE49-F238E27FC236}">
                <a16:creationId xmlns:a16="http://schemas.microsoft.com/office/drawing/2014/main" xmlns="" id="{630299D4-D27C-4AF0-935B-96B826432ECE}"/>
              </a:ext>
            </a:extLst>
          </xdr:cNvPr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2">
            <a:extLst>
              <a:ext uri="{FF2B5EF4-FFF2-40B4-BE49-F238E27FC236}">
                <a16:creationId xmlns:a16="http://schemas.microsoft.com/office/drawing/2014/main" xmlns="" id="{ABC9B3F7-D9CE-4670-9E7F-E8FDFDEAE2E8}"/>
              </a:ext>
            </a:extLst>
          </xdr:cNvPr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2</xdr:col>
      <xdr:colOff>38100</xdr:colOff>
      <xdr:row>16</xdr:row>
      <xdr:rowOff>219075</xdr:rowOff>
    </xdr:from>
    <xdr:to>
      <xdr:col>5</xdr:col>
      <xdr:colOff>581025</xdr:colOff>
      <xdr:row>16</xdr:row>
      <xdr:rowOff>276225</xdr:rowOff>
    </xdr:to>
    <xdr:grpSp>
      <xdr:nvGrpSpPr>
        <xdr:cNvPr id="7" name="Grupo 21">
          <a:extLst>
            <a:ext uri="{FF2B5EF4-FFF2-40B4-BE49-F238E27FC236}">
              <a16:creationId xmlns:a16="http://schemas.microsoft.com/office/drawing/2014/main" xmlns="" id="{8C2BC821-BBE2-41E6-BE4C-262CE9501CAD}"/>
            </a:ext>
          </a:extLst>
        </xdr:cNvPr>
        <xdr:cNvGrpSpPr>
          <a:grpSpLocks/>
        </xdr:cNvGrpSpPr>
      </xdr:nvGrpSpPr>
      <xdr:grpSpPr bwMode="auto">
        <a:xfrm flipV="1">
          <a:off x="2514600" y="5064919"/>
          <a:ext cx="2102644" cy="57150"/>
          <a:chOff x="4846568" y="3640207"/>
          <a:chExt cx="3270389" cy="47625"/>
        </a:xfrm>
      </xdr:grpSpPr>
      <xdr:sp macro="" textlink="">
        <xdr:nvSpPr>
          <xdr:cNvPr id="8" name="Rectangle 2">
            <a:extLst>
              <a:ext uri="{FF2B5EF4-FFF2-40B4-BE49-F238E27FC236}">
                <a16:creationId xmlns:a16="http://schemas.microsoft.com/office/drawing/2014/main" xmlns="" id="{E44A5009-9C70-4800-BFFB-231978071E79}"/>
              </a:ext>
            </a:extLst>
          </xdr:cNvPr>
          <xdr:cNvSpPr>
            <a:spLocks noChangeArrowheads="1"/>
          </xdr:cNvSpPr>
        </xdr:nvSpPr>
        <xdr:spPr bwMode="auto">
          <a:xfrm>
            <a:off x="484656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Rectangle 2">
            <a:extLst>
              <a:ext uri="{FF2B5EF4-FFF2-40B4-BE49-F238E27FC236}">
                <a16:creationId xmlns:a16="http://schemas.microsoft.com/office/drawing/2014/main" xmlns="" id="{991CEBCB-3F0A-4A26-8A43-1440004E3EAD}"/>
              </a:ext>
            </a:extLst>
          </xdr:cNvPr>
          <xdr:cNvSpPr>
            <a:spLocks noChangeArrowheads="1"/>
          </xdr:cNvSpPr>
        </xdr:nvSpPr>
        <xdr:spPr bwMode="auto">
          <a:xfrm>
            <a:off x="5657022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Rectangle 2">
            <a:extLst>
              <a:ext uri="{FF2B5EF4-FFF2-40B4-BE49-F238E27FC236}">
                <a16:creationId xmlns:a16="http://schemas.microsoft.com/office/drawing/2014/main" xmlns="" id="{CBE0808A-45AE-478B-A76C-4223EAC70DD3}"/>
              </a:ext>
            </a:extLst>
          </xdr:cNvPr>
          <xdr:cNvSpPr>
            <a:spLocks noChangeArrowheads="1"/>
          </xdr:cNvSpPr>
        </xdr:nvSpPr>
        <xdr:spPr bwMode="auto">
          <a:xfrm>
            <a:off x="6477000" y="3640207"/>
            <a:ext cx="819978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Rectangle 2">
            <a:extLst>
              <a:ext uri="{FF2B5EF4-FFF2-40B4-BE49-F238E27FC236}">
                <a16:creationId xmlns:a16="http://schemas.microsoft.com/office/drawing/2014/main" xmlns="" id="{A507D5D7-0D27-4DFA-9B40-041629FDED9D}"/>
              </a:ext>
            </a:extLst>
          </xdr:cNvPr>
          <xdr:cNvSpPr>
            <a:spLocks noChangeArrowheads="1"/>
          </xdr:cNvSpPr>
        </xdr:nvSpPr>
        <xdr:spPr bwMode="auto">
          <a:xfrm>
            <a:off x="7296978" y="3640207"/>
            <a:ext cx="819979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9525</xdr:colOff>
      <xdr:row>18</xdr:row>
      <xdr:rowOff>238125</xdr:rowOff>
    </xdr:from>
    <xdr:to>
      <xdr:col>14</xdr:col>
      <xdr:colOff>9525</xdr:colOff>
      <xdr:row>18</xdr:row>
      <xdr:rowOff>285750</xdr:rowOff>
    </xdr:to>
    <xdr:grpSp>
      <xdr:nvGrpSpPr>
        <xdr:cNvPr id="12" name="Grupo 19">
          <a:extLst>
            <a:ext uri="{FF2B5EF4-FFF2-40B4-BE49-F238E27FC236}">
              <a16:creationId xmlns:a16="http://schemas.microsoft.com/office/drawing/2014/main" xmlns="" id="{B832A780-CB18-439F-9E03-6078C1B5AB12}"/>
            </a:ext>
          </a:extLst>
        </xdr:cNvPr>
        <xdr:cNvGrpSpPr>
          <a:grpSpLocks/>
        </xdr:cNvGrpSpPr>
      </xdr:nvGrpSpPr>
      <xdr:grpSpPr bwMode="auto">
        <a:xfrm>
          <a:off x="7903369" y="5845969"/>
          <a:ext cx="1083469" cy="47625"/>
          <a:chOff x="4025348" y="3271216"/>
          <a:chExt cx="1621320" cy="47625"/>
        </a:xfrm>
      </xdr:grpSpPr>
      <xdr:sp macro="" textlink="">
        <xdr:nvSpPr>
          <xdr:cNvPr id="13" name="Rectangle 2">
            <a:extLst>
              <a:ext uri="{FF2B5EF4-FFF2-40B4-BE49-F238E27FC236}">
                <a16:creationId xmlns:a16="http://schemas.microsoft.com/office/drawing/2014/main" xmlns="" id="{3E7416C0-91D5-4DA1-B978-0A6B65FE0917}"/>
              </a:ext>
            </a:extLst>
          </xdr:cNvPr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Rectangle 2">
            <a:extLst>
              <a:ext uri="{FF2B5EF4-FFF2-40B4-BE49-F238E27FC236}">
                <a16:creationId xmlns:a16="http://schemas.microsoft.com/office/drawing/2014/main" xmlns="" id="{EEEA01D9-73AA-4868-A844-E9DBF6470826}"/>
              </a:ext>
            </a:extLst>
          </xdr:cNvPr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8</xdr:col>
      <xdr:colOff>361950</xdr:colOff>
      <xdr:row>1</xdr:row>
      <xdr:rowOff>47625</xdr:rowOff>
    </xdr:from>
    <xdr:to>
      <xdr:col>17</xdr:col>
      <xdr:colOff>171450</xdr:colOff>
      <xdr:row>7</xdr:row>
      <xdr:rowOff>161925</xdr:rowOff>
    </xdr:to>
    <xdr:pic>
      <xdr:nvPicPr>
        <xdr:cNvPr id="15" name="Imagem 67">
          <a:extLst>
            <a:ext uri="{FF2B5EF4-FFF2-40B4-BE49-F238E27FC236}">
              <a16:creationId xmlns:a16="http://schemas.microsoft.com/office/drawing/2014/main" xmlns="" id="{46CF1DC7-8FBC-4B30-869E-64A10C297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447675"/>
          <a:ext cx="462915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9525</xdr:colOff>
      <xdr:row>12</xdr:row>
      <xdr:rowOff>228600</xdr:rowOff>
    </xdr:from>
    <xdr:to>
      <xdr:col>6</xdr:col>
      <xdr:colOff>19050</xdr:colOff>
      <xdr:row>12</xdr:row>
      <xdr:rowOff>276225</xdr:rowOff>
    </xdr:to>
    <xdr:grpSp>
      <xdr:nvGrpSpPr>
        <xdr:cNvPr id="16" name="Grupo 19">
          <a:extLst>
            <a:ext uri="{FF2B5EF4-FFF2-40B4-BE49-F238E27FC236}">
              <a16:creationId xmlns:a16="http://schemas.microsoft.com/office/drawing/2014/main" xmlns="" id="{7BA1EF96-FEBF-4227-9E09-CEA48F9AABB4}"/>
            </a:ext>
          </a:extLst>
        </xdr:cNvPr>
        <xdr:cNvGrpSpPr>
          <a:grpSpLocks/>
        </xdr:cNvGrpSpPr>
      </xdr:nvGrpSpPr>
      <xdr:grpSpPr bwMode="auto">
        <a:xfrm>
          <a:off x="3569494" y="3550444"/>
          <a:ext cx="1092994" cy="47625"/>
          <a:chOff x="4025348" y="3271216"/>
          <a:chExt cx="1621320" cy="47625"/>
        </a:xfrm>
      </xdr:grpSpPr>
      <xdr:sp macro="" textlink="">
        <xdr:nvSpPr>
          <xdr:cNvPr id="17" name="Rectangle 2">
            <a:extLst>
              <a:ext uri="{FF2B5EF4-FFF2-40B4-BE49-F238E27FC236}">
                <a16:creationId xmlns:a16="http://schemas.microsoft.com/office/drawing/2014/main" xmlns="" id="{281F29A6-7683-411B-B0F5-F640A935EA80}"/>
              </a:ext>
            </a:extLst>
          </xdr:cNvPr>
          <xdr:cNvSpPr>
            <a:spLocks noChangeArrowheads="1"/>
          </xdr:cNvSpPr>
        </xdr:nvSpPr>
        <xdr:spPr bwMode="auto">
          <a:xfrm>
            <a:off x="4025348" y="3271216"/>
            <a:ext cx="81169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8" name="Rectangle 2">
            <a:extLst>
              <a:ext uri="{FF2B5EF4-FFF2-40B4-BE49-F238E27FC236}">
                <a16:creationId xmlns:a16="http://schemas.microsoft.com/office/drawing/2014/main" xmlns="" id="{299B6868-BA10-44AA-B1B5-094B53825D0C}"/>
              </a:ext>
            </a:extLst>
          </xdr:cNvPr>
          <xdr:cNvSpPr>
            <a:spLocks noChangeArrowheads="1"/>
          </xdr:cNvSpPr>
        </xdr:nvSpPr>
        <xdr:spPr bwMode="auto">
          <a:xfrm>
            <a:off x="4837043" y="3271216"/>
            <a:ext cx="809625" cy="47625"/>
          </a:xfrm>
          <a:prstGeom prst="rect">
            <a:avLst/>
          </a:prstGeom>
          <a:solidFill>
            <a:srgbClr val="0000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anss\Downloads\Memoria_de_Calculo_re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po_000\Drive\TRABALHO\INEA\Contrata&#231;&#245;es\Opera&#231;&#227;o%20Autom&#225;ticas\Planilha%20Or&#231;ament&#225;ria\Or&#231;amento_Rede_02.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 de Calculo"/>
    </sheetNames>
    <sheetDataSet>
      <sheetData sheetId="0">
        <row r="10">
          <cell r="A10" t="str">
            <v>Gerenciamento, operação e manutenção da rede de monitoramento da qualidade do ar e meteorologia do INEA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Boletim emop"/>
      <sheetName val="Memorial de Calculo"/>
      <sheetName val="ORÇAMENTO "/>
      <sheetName val="QCI-Quadro de composição insumo"/>
      <sheetName val="CRONOGRAMA FÍSICO-FINANCEIRO"/>
      <sheetName val="Resumo"/>
      <sheetName val="CRONOGRAMA FÍSICO"/>
      <sheetName val="QCI-Controle produtos"/>
      <sheetName val="Pagamentos"/>
      <sheetName val="CRONOGRAMA EXECUTADO"/>
      <sheetName val="Memorial de Calculo_aditivo"/>
      <sheetName val="ORÇAMENTO_aditivo"/>
      <sheetName val="QCI-Quadro de composição_aditiv"/>
      <sheetName val="Orç_20-30"/>
      <sheetName val="Crono_20-30"/>
    </sheetNames>
    <sheetDataSet>
      <sheetData sheetId="0"/>
      <sheetData sheetId="1"/>
      <sheetData sheetId="2"/>
      <sheetData sheetId="3">
        <row r="22">
          <cell r="C22" t="str">
            <v>SEGUROS E SISTEMAS DE SEGURANÇA</v>
          </cell>
        </row>
        <row r="24">
          <cell r="C24" t="str">
            <v>OPERAÇÃO E MANUTENÇÃO DAS ESTAÇÕES AUTOMÁTICAS DA REDE.</v>
          </cell>
        </row>
        <row r="30">
          <cell r="C30" t="str">
            <v>INSTALAÇÕES OU REALOCAÇÕES DE ESTAÇÃO AUTOMÁTICA</v>
          </cell>
        </row>
      </sheetData>
      <sheetData sheetId="4">
        <row r="15">
          <cell r="A15" t="str">
            <v>P1</v>
          </cell>
          <cell r="C15" t="str">
            <v>CONTRATAÇÃO DE SEGURO E SISTEMA DE ALARME PARA AS ESTAÇÕES AUTOMÁTICAS</v>
          </cell>
          <cell r="D15" t="str">
            <v>MES</v>
          </cell>
          <cell r="E15">
            <v>12</v>
          </cell>
          <cell r="F15">
            <v>18978.462430183285</v>
          </cell>
          <cell r="G15">
            <v>227741.54916219943</v>
          </cell>
          <cell r="H15">
            <v>257347.9503</v>
          </cell>
        </row>
        <row r="16">
          <cell r="A16">
            <v>2.0099999999999998</v>
          </cell>
          <cell r="B16" t="str">
            <v>Processo E- 07/505.772/2011</v>
          </cell>
          <cell r="C16" t="str">
            <v>FORNECIMENTO DE SEGURO E SISTEMAS DE SEGURANÇA PARA AS ESTAÇÕES FIXAS E UNIDADES MÓVEIS (19 ESTAÇÕES)</v>
          </cell>
          <cell r="D16" t="str">
            <v>MES</v>
          </cell>
          <cell r="E16">
            <v>12</v>
          </cell>
          <cell r="F16">
            <v>8796.1585714285702</v>
          </cell>
          <cell r="G16">
            <v>227741.54916219943</v>
          </cell>
          <cell r="H16">
            <v>257347.9503</v>
          </cell>
        </row>
        <row r="17">
          <cell r="A17" t="str">
            <v>P2P1</v>
          </cell>
          <cell r="C17" t="str">
            <v>OPERAÇÃO E MANUTENÇÃO DAS ESTAÇÕES AUTOMÁTICAS DA REDE.</v>
          </cell>
          <cell r="D17" t="str">
            <v>MES</v>
          </cell>
          <cell r="E17">
            <v>1</v>
          </cell>
          <cell r="F17">
            <v>379703.81230897963</v>
          </cell>
          <cell r="G17">
            <v>379703.81230897963</v>
          </cell>
          <cell r="H17">
            <v>429065.30446666665</v>
          </cell>
        </row>
        <row r="18">
          <cell r="A18">
            <v>1.01</v>
          </cell>
          <cell r="B18" t="str">
            <v>01.050.0715-0</v>
          </cell>
          <cell r="C18" t="str">
            <v>MAO-DE-OBRA DE ARQUITETO OU ENGENHEIRO PLENO,PARA SERVICOS DE CONSULTORIA DE ENGENHARIA E ARQUITETURA,INCLUSIVE ENCARGOSSOCIAIS</v>
          </cell>
          <cell r="D18" t="str">
            <v>MES</v>
          </cell>
          <cell r="E18">
            <v>1</v>
          </cell>
          <cell r="F18">
            <v>27216.639999999999</v>
          </cell>
          <cell r="G18">
            <v>27216.639999999999</v>
          </cell>
          <cell r="H18">
            <v>30754.803199999998</v>
          </cell>
        </row>
        <row r="19">
          <cell r="A19">
            <v>1.02</v>
          </cell>
          <cell r="B19" t="str">
            <v>01.050.0729-0</v>
          </cell>
          <cell r="C19" t="str">
            <v>MAO-DE-OBRA DE ANALISTA DE SISTEMA JUNIOR,PARA SERVICOS DE CONSULTORIA DE ENGENHARIA E ARQUITETURA,INCLUSIVE ENCARGOS SOCIAIS</v>
          </cell>
          <cell r="D19" t="str">
            <v>MES</v>
          </cell>
          <cell r="E19">
            <v>1</v>
          </cell>
          <cell r="F19">
            <v>10341.76</v>
          </cell>
          <cell r="G19">
            <v>10341.76</v>
          </cell>
          <cell r="H19">
            <v>11686.1888</v>
          </cell>
        </row>
        <row r="20">
          <cell r="A20">
            <v>1.03</v>
          </cell>
          <cell r="B20" t="str">
            <v>01.050.0715-0</v>
          </cell>
          <cell r="C20" t="str">
            <v>MAO-DE-OBRA DE ARQUITETO OU ENGENHEIRO PLENO,PARA SERVICOS DE CONSULTORIA DE ENGENHARIA E ARQUITETURA,INCLUSIVE ENCARGOSSOCIAIS</v>
          </cell>
          <cell r="D20" t="str">
            <v>MES</v>
          </cell>
          <cell r="E20">
            <v>1</v>
          </cell>
          <cell r="F20">
            <v>27216.639999999999</v>
          </cell>
          <cell r="G20">
            <v>27216.639999999999</v>
          </cell>
          <cell r="H20">
            <v>30754.803199999998</v>
          </cell>
        </row>
        <row r="21">
          <cell r="A21">
            <v>1.04</v>
          </cell>
          <cell r="B21" t="str">
            <v>01.050.0710-0</v>
          </cell>
          <cell r="C21" t="str">
            <v>MAO-DE-OBRA DE TECNICO ESPECIALIZADO,PARA SERVICOS DE CONSULTORIA DE ENGENHARIA E ARQUITETURA,INCLUSIVE ENCARGOS SOCIAIS (2 profissionais x 12 meses)</v>
          </cell>
          <cell r="D21" t="str">
            <v>MES</v>
          </cell>
          <cell r="E21">
            <v>1</v>
          </cell>
          <cell r="F21">
            <v>8680.32</v>
          </cell>
          <cell r="G21">
            <v>17360.64</v>
          </cell>
          <cell r="H21">
            <v>19617.5232</v>
          </cell>
        </row>
        <row r="22">
          <cell r="A22">
            <v>1.05</v>
          </cell>
          <cell r="B22" t="str">
            <v>01.050.0712-0</v>
          </cell>
          <cell r="C22" t="str">
            <v>MAO-DE-OBRA DE SECRETARIA,PARA SERVICOS DE CONSULTORIA DE ENGENHARIA E ARQUITETURA,INCLUSIVE ENCARGOS SOCIAIS</v>
          </cell>
          <cell r="D22" t="str">
            <v>MES</v>
          </cell>
          <cell r="E22">
            <v>1</v>
          </cell>
          <cell r="F22">
            <v>12559.36</v>
          </cell>
          <cell r="G22">
            <v>12559.36</v>
          </cell>
          <cell r="H22">
            <v>14192.076800000001</v>
          </cell>
        </row>
        <row r="23">
          <cell r="A23">
            <v>3.01</v>
          </cell>
          <cell r="B23" t="str">
            <v>Processo E- 07/505.772/2011</v>
          </cell>
          <cell r="C23" t="str">
            <v>OPERAÇÃO E MANUTENÇÃO DA REDE AUTOMÁTICA DE 16 ESTAÇÕES FIXAS E 03 ESTAÇÕES MÓVEIS</v>
          </cell>
          <cell r="D23" t="str">
            <v>MES</v>
          </cell>
          <cell r="E23">
            <v>1</v>
          </cell>
          <cell r="F23">
            <v>57095.085500000001</v>
          </cell>
          <cell r="G23">
            <v>123187.51717704318</v>
          </cell>
          <cell r="H23">
            <v>139201.89420000001</v>
          </cell>
          <cell r="K23" t="str">
            <v>REPAROS E SUBSTITUIÇÕES DOS EQUIPAMENTOS E ESTRUTURAS DO SISTEMA DAS ESTAÇÕES FIXAS E MÓVEIS.</v>
          </cell>
        </row>
        <row r="24">
          <cell r="A24">
            <v>3.0199999999999996</v>
          </cell>
          <cell r="B24" t="str">
            <v>Processo E- 07/505.772/2011</v>
          </cell>
          <cell r="C24" t="str">
            <v>CONSERVAÇÃO E LIMPEZA DOS LOCAIS DE 16 ESTAÇÕES FIXAS E 03 ESTAÇÕES MÓVEIS.</v>
          </cell>
          <cell r="D24" t="str">
            <v>MES</v>
          </cell>
          <cell r="E24">
            <v>1</v>
          </cell>
          <cell r="F24">
            <v>21110.782380952383</v>
          </cell>
          <cell r="G24">
            <v>45548.31373664186</v>
          </cell>
          <cell r="H24">
            <v>51469.5936</v>
          </cell>
        </row>
        <row r="25">
          <cell r="A25">
            <v>3.0299999999999994</v>
          </cell>
          <cell r="B25" t="str">
            <v>Processo E- 07/505.772/2011</v>
          </cell>
          <cell r="C25" t="str">
            <v>APLICATIVO DE DADOS E COMUNICAÇÃO (19 ESTAÇÕES)</v>
          </cell>
          <cell r="D25" t="str">
            <v>MES</v>
          </cell>
          <cell r="E25">
            <v>1</v>
          </cell>
          <cell r="F25">
            <v>355.89003012048192</v>
          </cell>
          <cell r="G25">
            <v>873.1038720464818</v>
          </cell>
          <cell r="H25">
            <v>986.60630000000003</v>
          </cell>
        </row>
        <row r="26">
          <cell r="A26">
            <v>3.0399999999999991</v>
          </cell>
          <cell r="B26" t="str">
            <v>19.004.0049-3</v>
          </cell>
          <cell r="C26" t="str">
            <v>CAMIONETE TIPO PICK-UP COM CABINE DUPLA E CACAMBA DE MOTOR DIESEL 2.8,DIRECAO HIDRAULICA TRACAO NAS 4 RODAS,INCLUSIVE MOTORISTA</v>
          </cell>
          <cell r="D26" t="str">
            <v>H</v>
          </cell>
          <cell r="E26">
            <v>176</v>
          </cell>
          <cell r="F26">
            <v>106.7</v>
          </cell>
          <cell r="G26">
            <v>18779.2</v>
          </cell>
          <cell r="H26">
            <v>21220.495999999999</v>
          </cell>
        </row>
        <row r="27">
          <cell r="A27">
            <v>5.01</v>
          </cell>
          <cell r="B27" t="str">
            <v>Processo E- 07/505.772/2011</v>
          </cell>
          <cell r="C27" t="str">
            <v>PARA ANALISADOR DE OZÔNIO = 17 ANALISADORES</v>
          </cell>
          <cell r="D27" t="str">
            <v>MES</v>
          </cell>
          <cell r="E27">
            <v>1</v>
          </cell>
          <cell r="F27">
            <v>1487.4829999999999</v>
          </cell>
          <cell r="G27">
            <v>3209.3714547998993</v>
          </cell>
          <cell r="H27">
            <v>3626.59</v>
          </cell>
        </row>
        <row r="28">
          <cell r="A28">
            <v>5.0199999999999996</v>
          </cell>
          <cell r="B28" t="str">
            <v>Processo E- 07/505.772/2011</v>
          </cell>
          <cell r="C28" t="str">
            <v>PARA ANALISADOR DE SO2 = 08 ANALISADORES</v>
          </cell>
          <cell r="D28" t="str">
            <v>MES</v>
          </cell>
          <cell r="E28">
            <v>1</v>
          </cell>
          <cell r="F28">
            <v>1333.3142857142859</v>
          </cell>
          <cell r="G28">
            <v>2876.7393031371435</v>
          </cell>
          <cell r="H28">
            <v>3250.7150000000001</v>
          </cell>
        </row>
        <row r="29">
          <cell r="A29">
            <v>5.0299999999999994</v>
          </cell>
          <cell r="B29" t="str">
            <v>Processo E- 07/505.772/2012</v>
          </cell>
          <cell r="C29" t="str">
            <v>PARA ANALISADOR DE NO X = 12 ANALISADORES</v>
          </cell>
          <cell r="D29" t="str">
            <v>MES</v>
          </cell>
          <cell r="E29">
            <v>1</v>
          </cell>
          <cell r="F29">
            <v>1944.4099999999999</v>
          </cell>
          <cell r="G29">
            <v>4195.2304331730002</v>
          </cell>
          <cell r="H29">
            <v>4740.6099999999997</v>
          </cell>
        </row>
        <row r="30">
          <cell r="A30">
            <v>5.0399999999999991</v>
          </cell>
          <cell r="B30" t="str">
            <v>Processo E- 07/505.772/2013</v>
          </cell>
          <cell r="C30" t="str">
            <v>PARA ANALISADOR DE CO = 08 ANALISADORES</v>
          </cell>
          <cell r="D30" t="str">
            <v>MES</v>
          </cell>
          <cell r="E30">
            <v>1</v>
          </cell>
          <cell r="F30">
            <v>881.47199999999998</v>
          </cell>
          <cell r="G30">
            <v>1901.8510295616004</v>
          </cell>
          <cell r="H30">
            <v>2149.0916666666667</v>
          </cell>
        </row>
        <row r="31">
          <cell r="A31">
            <v>5.0499999999999989</v>
          </cell>
          <cell r="B31" t="str">
            <v>Processo E- 07/505.772/2014</v>
          </cell>
          <cell r="C31" t="str">
            <v>PARA ANALISADOR DE HCT = 05 ANALISADORES</v>
          </cell>
          <cell r="D31" t="str">
            <v>MES</v>
          </cell>
          <cell r="E31">
            <v>1</v>
          </cell>
          <cell r="F31">
            <v>2331.4944444444441</v>
          </cell>
          <cell r="G31">
            <v>5030.3981403649987</v>
          </cell>
          <cell r="H31">
            <v>5684.3499999999995</v>
          </cell>
        </row>
        <row r="32">
          <cell r="A32">
            <v>5.0599999999999987</v>
          </cell>
          <cell r="B32" t="str">
            <v>Processo E- 07/505.772/2015</v>
          </cell>
          <cell r="C32" t="str">
            <v>PARA ANALISADOR DE VOC = 02 ANALISADORES</v>
          </cell>
          <cell r="D32" t="str">
            <v>MES</v>
          </cell>
          <cell r="E32">
            <v>1</v>
          </cell>
          <cell r="F32">
            <v>388.88333333333338</v>
          </cell>
          <cell r="G32">
            <v>839.04896341500023</v>
          </cell>
          <cell r="H32">
            <v>948.125</v>
          </cell>
        </row>
        <row r="33">
          <cell r="A33">
            <v>5.0699999999999985</v>
          </cell>
          <cell r="B33" t="str">
            <v>Processo E- 07/505.772/2016</v>
          </cell>
          <cell r="C33" t="str">
            <v>PARA ANALISADOR DE PM 2,5 = 01 ANALISADOR</v>
          </cell>
          <cell r="D33" t="str">
            <v>MES</v>
          </cell>
          <cell r="E33">
            <v>1</v>
          </cell>
          <cell r="F33">
            <v>648.13750000000005</v>
          </cell>
          <cell r="G33">
            <v>1398.4119423787499</v>
          </cell>
          <cell r="H33">
            <v>1580.2058333333334</v>
          </cell>
        </row>
        <row r="34">
          <cell r="A34">
            <v>5.0799999999999983</v>
          </cell>
          <cell r="B34" t="str">
            <v>Processo E- 07/505.772/2017</v>
          </cell>
          <cell r="C34" t="str">
            <v>PARA ANALISADOR DE PM 10 = 09 ANALISADORES</v>
          </cell>
          <cell r="D34" t="str">
            <v>MES</v>
          </cell>
          <cell r="E34">
            <v>1</v>
          </cell>
          <cell r="F34">
            <v>1437.48</v>
          </cell>
          <cell r="G34">
            <v>3101.4857170440005</v>
          </cell>
          <cell r="H34">
            <v>3504.6791666666668</v>
          </cell>
        </row>
        <row r="35">
          <cell r="A35">
            <v>5.0899999999999981</v>
          </cell>
          <cell r="B35" t="str">
            <v>Processo E- 07/505.772/2018</v>
          </cell>
          <cell r="C35" t="str">
            <v>PARA ANALISADOR DE H2S (01) = 01 ANALISADOR</v>
          </cell>
          <cell r="D35" t="str">
            <v>MES</v>
          </cell>
          <cell r="E35">
            <v>1</v>
          </cell>
          <cell r="F35">
            <v>291.66000000000003</v>
          </cell>
          <cell r="G35">
            <v>629.28132859800007</v>
          </cell>
          <cell r="H35">
            <v>711.08749999999998</v>
          </cell>
        </row>
        <row r="36">
          <cell r="A36">
            <v>5.0999999999999979</v>
          </cell>
          <cell r="B36" t="str">
            <v>Processo E- 07/505.772/2019</v>
          </cell>
          <cell r="C36" t="str">
            <v>PARA OS SENSORES METEOROLÓGICOS (19 ESTAÇÕES)</v>
          </cell>
          <cell r="D36" t="str">
            <v>MES</v>
          </cell>
          <cell r="E36">
            <v>1</v>
          </cell>
          <cell r="F36">
            <v>5864.1081818181829</v>
          </cell>
          <cell r="G36">
            <v>12652.313610700638</v>
          </cell>
          <cell r="H36">
            <v>14297.114166666666</v>
          </cell>
        </row>
        <row r="37">
          <cell r="A37">
            <v>5.1099999999999977</v>
          </cell>
          <cell r="B37" t="str">
            <v>Processo E- 07/505.772/2020</v>
          </cell>
          <cell r="C37" t="str">
            <v>GASES PARA CALIBRAÇÃO</v>
          </cell>
          <cell r="D37" t="str">
            <v>MES</v>
          </cell>
          <cell r="E37">
            <v>1</v>
          </cell>
          <cell r="F37">
            <v>17823.8</v>
          </cell>
          <cell r="G37">
            <v>38456.368870139995</v>
          </cell>
          <cell r="H37">
            <v>43455.696666666663</v>
          </cell>
        </row>
        <row r="38">
          <cell r="A38">
            <v>5.1199999999999974</v>
          </cell>
          <cell r="B38" t="str">
            <v>Processo E- 07/505.772/2021</v>
          </cell>
          <cell r="C38" t="str">
            <v>GERADOR DE HIDROGÊNIO = 05 GERADORES</v>
          </cell>
          <cell r="D38" t="str">
            <v>MES</v>
          </cell>
          <cell r="E38">
            <v>1</v>
          </cell>
          <cell r="F38">
            <v>5523.90625</v>
          </cell>
          <cell r="G38">
            <v>11918.298923578126</v>
          </cell>
          <cell r="H38">
            <v>13467.6775</v>
          </cell>
        </row>
        <row r="39">
          <cell r="A39">
            <v>5.1299999999999972</v>
          </cell>
          <cell r="B39" t="str">
            <v>Processo E- 07/505.772/2022</v>
          </cell>
          <cell r="C39" t="str">
            <v>GERADOR DE AR ZERO = 01 GERADOR</v>
          </cell>
          <cell r="D39" t="str">
            <v>MES</v>
          </cell>
          <cell r="E39">
            <v>1</v>
          </cell>
          <cell r="F39">
            <v>2297.9499999999998</v>
          </cell>
          <cell r="G39">
            <v>4958.0231401349993</v>
          </cell>
          <cell r="H39">
            <v>5602.5658333333331</v>
          </cell>
        </row>
        <row r="40">
          <cell r="A40">
            <v>5.139999999999997</v>
          </cell>
          <cell r="B40" t="str">
            <v>Processo E- 07/505.772/2023</v>
          </cell>
          <cell r="C40" t="str">
            <v>CALIBRADOR MULTI-PONTO = 01 CALIBRADOR</v>
          </cell>
          <cell r="D40" t="str">
            <v>MES</v>
          </cell>
          <cell r="E40">
            <v>1</v>
          </cell>
          <cell r="F40">
            <v>2527.7399999999998</v>
          </cell>
          <cell r="G40">
            <v>5453.8146662219997</v>
          </cell>
          <cell r="H40">
            <v>6162.810833333333</v>
          </cell>
        </row>
        <row r="41">
          <cell r="A41" t="str">
            <v>P2P2</v>
          </cell>
          <cell r="C41" t="str">
            <v>OPERAÇÃO E MANUTENÇÃO DAS ESTAÇÕES AUTOMÁTICAS DA REDE.</v>
          </cell>
          <cell r="D41" t="str">
            <v>MES</v>
          </cell>
          <cell r="E41">
            <v>1</v>
          </cell>
          <cell r="F41">
            <v>379703.81230897963</v>
          </cell>
          <cell r="G41">
            <v>379703.81230897963</v>
          </cell>
          <cell r="H41">
            <v>429065.30446666665</v>
          </cell>
        </row>
        <row r="42">
          <cell r="A42">
            <v>1.01</v>
          </cell>
          <cell r="B42" t="str">
            <v>01.050.0715-0</v>
          </cell>
          <cell r="C42" t="str">
            <v>MAO-DE-OBRA DE ARQUITETO OU ENGENHEIRO PLENO,PARA SERVICOS DE CONSULTORIA DE ENGENHARIA E ARQUITETURA,INCLUSIVE ENCARGOSSOCIAIS</v>
          </cell>
          <cell r="D42" t="str">
            <v>MES</v>
          </cell>
          <cell r="E42">
            <v>1</v>
          </cell>
          <cell r="F42">
            <v>27216.639999999999</v>
          </cell>
          <cell r="G42">
            <v>27216.639999999999</v>
          </cell>
          <cell r="H42">
            <v>30754.803199999998</v>
          </cell>
        </row>
        <row r="43">
          <cell r="A43">
            <v>1.02</v>
          </cell>
          <cell r="B43" t="str">
            <v>01.050.0729-0</v>
          </cell>
          <cell r="C43" t="str">
            <v>MAO-DE-OBRA DE ANALISTA DE SISTEMA JUNIOR,PARA SERVICOS DE CONSULTORIA DE ENGENHARIA E ARQUITETURA,INCLUSIVE ENCARGOS SOCIAIS</v>
          </cell>
          <cell r="D43" t="str">
            <v>MES</v>
          </cell>
          <cell r="E43">
            <v>1</v>
          </cell>
          <cell r="F43">
            <v>10341.76</v>
          </cell>
          <cell r="G43">
            <v>10341.76</v>
          </cell>
          <cell r="H43">
            <v>11686.1888</v>
          </cell>
        </row>
        <row r="44">
          <cell r="A44">
            <v>1.03</v>
          </cell>
          <cell r="B44" t="str">
            <v>01.050.0715-0</v>
          </cell>
          <cell r="C44" t="str">
            <v>MAO-DE-OBRA DE ARQUITETO OU ENGENHEIRO PLENO,PARA SERVICOS DE CONSULTORIA DE ENGENHARIA E ARQUITETURA,INCLUSIVE ENCARGOSSOCIAIS</v>
          </cell>
          <cell r="D44" t="str">
            <v>MES</v>
          </cell>
          <cell r="E44">
            <v>1</v>
          </cell>
          <cell r="F44">
            <v>27216.639999999999</v>
          </cell>
          <cell r="G44">
            <v>27216.639999999999</v>
          </cell>
          <cell r="H44">
            <v>30754.803199999998</v>
          </cell>
        </row>
        <row r="45">
          <cell r="A45">
            <v>1.04</v>
          </cell>
          <cell r="B45" t="str">
            <v>01.050.0710-0</v>
          </cell>
          <cell r="C45" t="str">
            <v>MAO-DE-OBRA DE TECNICO ESPECIALIZADO,PARA SERVICOS DE CONSULTORIA DE ENGENHARIA E ARQUITETURA,INCLUSIVE ENCARGOS SOCIAIS (2 profissionais x 12 meses)</v>
          </cell>
          <cell r="D45" t="str">
            <v>MES</v>
          </cell>
          <cell r="E45">
            <v>1</v>
          </cell>
          <cell r="F45">
            <v>8680.32</v>
          </cell>
          <cell r="G45">
            <v>17360.64</v>
          </cell>
          <cell r="H45">
            <v>19617.5232</v>
          </cell>
        </row>
        <row r="46">
          <cell r="A46">
            <v>1.05</v>
          </cell>
          <cell r="B46" t="str">
            <v>01.050.0712-0</v>
          </cell>
          <cell r="C46" t="str">
            <v>MAO-DE-OBRA DE SECRETARIA,PARA SERVICOS DE CONSULTORIA DE ENGENHARIA E ARQUITETURA,INCLUSIVE ENCARGOS SOCIAIS</v>
          </cell>
          <cell r="D46" t="str">
            <v>MES</v>
          </cell>
          <cell r="E46">
            <v>1</v>
          </cell>
          <cell r="F46">
            <v>12559.36</v>
          </cell>
          <cell r="G46">
            <v>12559.36</v>
          </cell>
          <cell r="H46">
            <v>14192.076800000001</v>
          </cell>
        </row>
        <row r="47">
          <cell r="A47">
            <v>3.01</v>
          </cell>
          <cell r="B47" t="str">
            <v>Processo E- 07/505.772/2011</v>
          </cell>
          <cell r="C47" t="str">
            <v>OPERAÇÃO E MANUTENÇÃO DA REDE AUTOMÁTICA DE 16 ESTAÇÕES FIXAS E 03 ESTAÇÕES MÓVEIS</v>
          </cell>
          <cell r="D47" t="str">
            <v>MES</v>
          </cell>
          <cell r="E47">
            <v>1</v>
          </cell>
          <cell r="F47">
            <v>57095.085500000001</v>
          </cell>
          <cell r="G47">
            <v>123187.51717704318</v>
          </cell>
          <cell r="H47">
            <v>139201.89420000001</v>
          </cell>
        </row>
        <row r="48">
          <cell r="A48">
            <v>3.0199999999999996</v>
          </cell>
          <cell r="B48" t="str">
            <v>Processo E- 07/505.772/2011</v>
          </cell>
          <cell r="C48" t="str">
            <v>CONSERVAÇÃO E LIMPEZA DOS LOCAIS DE 16 ESTAÇÕES FIXAS E 03 ESTAÇÕES MÓVEIS.</v>
          </cell>
          <cell r="D48" t="str">
            <v>MES</v>
          </cell>
          <cell r="E48">
            <v>1</v>
          </cell>
          <cell r="F48">
            <v>21110.782380952383</v>
          </cell>
          <cell r="G48">
            <v>45548.31373664186</v>
          </cell>
          <cell r="H48">
            <v>51469.5936</v>
          </cell>
        </row>
        <row r="49">
          <cell r="A49">
            <v>3.0299999999999994</v>
          </cell>
          <cell r="B49" t="str">
            <v>Processo E- 07/505.772/2011</v>
          </cell>
          <cell r="C49" t="str">
            <v>APLICATIVO DE DADOS E COMUNICAÇÃO (19 ESTAÇÕES)</v>
          </cell>
          <cell r="D49" t="str">
            <v>MES</v>
          </cell>
          <cell r="E49">
            <v>1</v>
          </cell>
          <cell r="F49">
            <v>355.89003012048192</v>
          </cell>
          <cell r="G49">
            <v>873.1038720464818</v>
          </cell>
          <cell r="H49">
            <v>986.60630000000003</v>
          </cell>
        </row>
        <row r="50">
          <cell r="A50">
            <v>3.0399999999999991</v>
          </cell>
          <cell r="B50" t="str">
            <v>19.004.0049-3</v>
          </cell>
          <cell r="C50" t="str">
            <v>CAMIONETE TIPO PICK-UP COM CABINE DUPLA E CACAMBA DE MOTOR DIESEL 2.8,DIRECAO HIDRAULICA TRACAO NAS 4 RODAS,INCLUSIVE MOTORISTA</v>
          </cell>
          <cell r="D50" t="str">
            <v>H</v>
          </cell>
          <cell r="E50">
            <v>176</v>
          </cell>
          <cell r="F50">
            <v>106.7</v>
          </cell>
          <cell r="G50">
            <v>18779.2</v>
          </cell>
          <cell r="H50">
            <v>21220.495999999999</v>
          </cell>
        </row>
        <row r="51">
          <cell r="A51">
            <v>5.01</v>
          </cell>
          <cell r="B51" t="str">
            <v>Processo E- 07/505.772/2011</v>
          </cell>
          <cell r="C51" t="str">
            <v>PARA ANALISADOR DE OZÔNIO = 17 ANALISADORES</v>
          </cell>
          <cell r="D51" t="str">
            <v>MES</v>
          </cell>
          <cell r="E51">
            <v>1</v>
          </cell>
          <cell r="F51">
            <v>1487.4829999999999</v>
          </cell>
          <cell r="G51">
            <v>3209.3714547998993</v>
          </cell>
          <cell r="H51">
            <v>3626.59</v>
          </cell>
        </row>
        <row r="52">
          <cell r="A52">
            <v>5.0199999999999996</v>
          </cell>
          <cell r="B52" t="str">
            <v>Processo E- 07/505.772/2011</v>
          </cell>
          <cell r="C52" t="str">
            <v>PARA ANALISADOR DE SO2 = 08 ANALISADORES</v>
          </cell>
          <cell r="D52" t="str">
            <v>MES</v>
          </cell>
          <cell r="E52">
            <v>1</v>
          </cell>
          <cell r="F52">
            <v>1333.3142857142859</v>
          </cell>
          <cell r="G52">
            <v>2876.7393031371435</v>
          </cell>
          <cell r="H52">
            <v>3250.7150000000001</v>
          </cell>
        </row>
        <row r="53">
          <cell r="A53">
            <v>5.0299999999999994</v>
          </cell>
          <cell r="B53" t="str">
            <v>Processo E- 07/505.772/2012</v>
          </cell>
          <cell r="C53" t="str">
            <v>PARA ANALISADOR DE NO X = 12 ANALISADORES</v>
          </cell>
          <cell r="D53" t="str">
            <v>MES</v>
          </cell>
          <cell r="E53">
            <v>1</v>
          </cell>
          <cell r="F53">
            <v>1944.4099999999999</v>
          </cell>
          <cell r="G53">
            <v>4195.2304331730002</v>
          </cell>
          <cell r="H53">
            <v>4740.6099999999997</v>
          </cell>
        </row>
        <row r="54">
          <cell r="A54">
            <v>5.0399999999999991</v>
          </cell>
          <cell r="B54" t="str">
            <v>Processo E- 07/505.772/2013</v>
          </cell>
          <cell r="C54" t="str">
            <v>PARA ANALISADOR DE CO = 08 ANALISADORES</v>
          </cell>
          <cell r="D54" t="str">
            <v>MES</v>
          </cell>
          <cell r="E54">
            <v>1</v>
          </cell>
          <cell r="F54">
            <v>881.47199999999998</v>
          </cell>
          <cell r="G54">
            <v>1901.8510295616004</v>
          </cell>
          <cell r="H54">
            <v>2149.0916666666667</v>
          </cell>
        </row>
        <row r="55">
          <cell r="A55">
            <v>5.0499999999999989</v>
          </cell>
          <cell r="B55" t="str">
            <v>Processo E- 07/505.772/2014</v>
          </cell>
          <cell r="C55" t="str">
            <v>PARA ANALISADOR DE HCT = 05 ANALISADORES</v>
          </cell>
          <cell r="D55" t="str">
            <v>MES</v>
          </cell>
          <cell r="E55">
            <v>1</v>
          </cell>
          <cell r="F55">
            <v>2331.4944444444441</v>
          </cell>
          <cell r="G55">
            <v>5030.3981403649987</v>
          </cell>
          <cell r="H55">
            <v>5684.3499999999995</v>
          </cell>
        </row>
        <row r="56">
          <cell r="A56">
            <v>5.0599999999999987</v>
          </cell>
          <cell r="B56" t="str">
            <v>Processo E- 07/505.772/2015</v>
          </cell>
          <cell r="C56" t="str">
            <v>PARA ANALISADOR DE VOC = 02 ANALISADORES</v>
          </cell>
          <cell r="D56" t="str">
            <v>MES</v>
          </cell>
          <cell r="E56">
            <v>1</v>
          </cell>
          <cell r="F56">
            <v>388.88333333333338</v>
          </cell>
          <cell r="G56">
            <v>839.04896341500023</v>
          </cell>
          <cell r="H56">
            <v>948.125</v>
          </cell>
        </row>
        <row r="57">
          <cell r="A57">
            <v>5.0699999999999985</v>
          </cell>
          <cell r="B57" t="str">
            <v>Processo E- 07/505.772/2016</v>
          </cell>
          <cell r="C57" t="str">
            <v>PARA ANALISADOR DE PM 2,5 = 01 ANALISADOR</v>
          </cell>
          <cell r="D57" t="str">
            <v>MES</v>
          </cell>
          <cell r="E57">
            <v>1</v>
          </cell>
          <cell r="F57">
            <v>648.13750000000005</v>
          </cell>
          <cell r="G57">
            <v>1398.4119423787499</v>
          </cell>
          <cell r="H57">
            <v>1580.2058333333334</v>
          </cell>
        </row>
        <row r="58">
          <cell r="A58">
            <v>5.0799999999999983</v>
          </cell>
          <cell r="B58" t="str">
            <v>Processo E- 07/505.772/2017</v>
          </cell>
          <cell r="C58" t="str">
            <v>PARA ANALISADOR DE PM 10 = 09 ANALISADORES</v>
          </cell>
          <cell r="D58" t="str">
            <v>MES</v>
          </cell>
          <cell r="E58">
            <v>1</v>
          </cell>
          <cell r="F58">
            <v>1437.48</v>
          </cell>
          <cell r="G58">
            <v>3101.4857170440005</v>
          </cell>
          <cell r="H58">
            <v>3504.6791666666668</v>
          </cell>
        </row>
        <row r="59">
          <cell r="A59">
            <v>5.0899999999999981</v>
          </cell>
          <cell r="B59" t="str">
            <v>Processo E- 07/505.772/2018</v>
          </cell>
          <cell r="C59" t="str">
            <v>PARA ANALISADOR DE H2S (01) = 01 ANALISADOR</v>
          </cell>
          <cell r="D59" t="str">
            <v>MES</v>
          </cell>
          <cell r="E59">
            <v>1</v>
          </cell>
          <cell r="F59">
            <v>291.66000000000003</v>
          </cell>
          <cell r="G59">
            <v>629.28132859800007</v>
          </cell>
          <cell r="H59">
            <v>711.08749999999998</v>
          </cell>
        </row>
        <row r="60">
          <cell r="A60">
            <v>5.0999999999999979</v>
          </cell>
          <cell r="B60" t="str">
            <v>Processo E- 07/505.772/2019</v>
          </cell>
          <cell r="C60" t="str">
            <v>PARA OS SENSORES METEOROLÓGICOS (19 ESTAÇÕES)</v>
          </cell>
          <cell r="D60" t="str">
            <v>MES</v>
          </cell>
          <cell r="E60">
            <v>1</v>
          </cell>
          <cell r="F60">
            <v>5864.1081818181829</v>
          </cell>
          <cell r="G60">
            <v>12652.313610700638</v>
          </cell>
          <cell r="H60">
            <v>14297.114166666666</v>
          </cell>
        </row>
        <row r="61">
          <cell r="A61">
            <v>5.1099999999999977</v>
          </cell>
          <cell r="B61" t="str">
            <v>Processo E- 07/505.772/2020</v>
          </cell>
          <cell r="C61" t="str">
            <v>GASES PARA CALIBRAÇÃO</v>
          </cell>
          <cell r="D61" t="str">
            <v>MES</v>
          </cell>
          <cell r="E61">
            <v>1</v>
          </cell>
          <cell r="F61">
            <v>17823.8</v>
          </cell>
          <cell r="G61">
            <v>38456.368870139995</v>
          </cell>
          <cell r="H61">
            <v>43455.696666666663</v>
          </cell>
        </row>
        <row r="62">
          <cell r="A62">
            <v>5.1199999999999974</v>
          </cell>
          <cell r="B62" t="str">
            <v>Processo E- 07/505.772/2021</v>
          </cell>
          <cell r="C62" t="str">
            <v>GERADOR DE HIDROGÊNIO = 05 GERADORES</v>
          </cell>
          <cell r="D62" t="str">
            <v>MES</v>
          </cell>
          <cell r="E62">
            <v>1</v>
          </cell>
          <cell r="F62">
            <v>5523.90625</v>
          </cell>
          <cell r="G62">
            <v>11918.298923578126</v>
          </cell>
          <cell r="H62">
            <v>13467.6775</v>
          </cell>
        </row>
        <row r="63">
          <cell r="A63">
            <v>5.1299999999999972</v>
          </cell>
          <cell r="B63" t="str">
            <v>Processo E- 07/505.772/2022</v>
          </cell>
          <cell r="C63" t="str">
            <v>GERADOR DE AR ZERO = 01 GERADOR</v>
          </cell>
          <cell r="D63" t="str">
            <v>MES</v>
          </cell>
          <cell r="E63">
            <v>1</v>
          </cell>
          <cell r="F63">
            <v>2297.9499999999998</v>
          </cell>
          <cell r="G63">
            <v>4958.0231401349993</v>
          </cell>
          <cell r="H63">
            <v>5602.5658333333331</v>
          </cell>
        </row>
        <row r="64">
          <cell r="A64">
            <v>5.139999999999997</v>
          </cell>
          <cell r="B64" t="str">
            <v>Processo E- 07/505.772/2023</v>
          </cell>
          <cell r="C64" t="str">
            <v>CALIBRADOR MULTI-PONTO = 01 CALIBRADOR</v>
          </cell>
          <cell r="D64" t="str">
            <v>MES</v>
          </cell>
          <cell r="E64">
            <v>1</v>
          </cell>
          <cell r="F64">
            <v>2527.7399999999998</v>
          </cell>
          <cell r="G64">
            <v>5453.8146662219997</v>
          </cell>
          <cell r="H64">
            <v>6162.810833333333</v>
          </cell>
        </row>
        <row r="65">
          <cell r="A65" t="str">
            <v>P2P3</v>
          </cell>
          <cell r="C65" t="str">
            <v>OPERAÇÃO E MANUTENÇÃO DAS ESTAÇÕES AUTOMÁTICAS DA REDE.</v>
          </cell>
          <cell r="D65" t="str">
            <v>MES</v>
          </cell>
          <cell r="E65">
            <v>1</v>
          </cell>
          <cell r="F65">
            <v>379703.81230897963</v>
          </cell>
          <cell r="G65">
            <v>379703.81230897963</v>
          </cell>
          <cell r="H65">
            <v>429065.30446666665</v>
          </cell>
        </row>
        <row r="66">
          <cell r="A66">
            <v>1.01</v>
          </cell>
          <cell r="B66" t="str">
            <v>01.050.0715-0</v>
          </cell>
          <cell r="C66" t="str">
            <v>MAO-DE-OBRA DE ARQUITETO OU ENGENHEIRO PLENO,PARA SERVICOS DE CONSULTORIA DE ENGENHARIA E ARQUITETURA,INCLUSIVE ENCARGOSSOCIAIS</v>
          </cell>
          <cell r="D66" t="str">
            <v>MES</v>
          </cell>
          <cell r="E66">
            <v>1</v>
          </cell>
          <cell r="F66">
            <v>27216.639999999999</v>
          </cell>
          <cell r="G66">
            <v>27216.639999999999</v>
          </cell>
          <cell r="H66">
            <v>30754.803199999998</v>
          </cell>
        </row>
        <row r="67">
          <cell r="A67">
            <v>1.02</v>
          </cell>
          <cell r="B67" t="str">
            <v>01.050.0729-0</v>
          </cell>
          <cell r="C67" t="str">
            <v>MAO-DE-OBRA DE ANALISTA DE SISTEMA JUNIOR,PARA SERVICOS DE CONSULTORIA DE ENGENHARIA E ARQUITETURA,INCLUSIVE ENCARGOS SOCIAIS</v>
          </cell>
          <cell r="D67" t="str">
            <v>MES</v>
          </cell>
          <cell r="E67">
            <v>1</v>
          </cell>
          <cell r="F67">
            <v>10341.76</v>
          </cell>
          <cell r="G67">
            <v>10341.76</v>
          </cell>
          <cell r="H67">
            <v>11686.1888</v>
          </cell>
        </row>
        <row r="68">
          <cell r="A68">
            <v>1.03</v>
          </cell>
          <cell r="B68" t="str">
            <v>01.050.0715-0</v>
          </cell>
          <cell r="C68" t="str">
            <v>MAO-DE-OBRA DE ARQUITETO OU ENGENHEIRO PLENO,PARA SERVICOS DE CONSULTORIA DE ENGENHARIA E ARQUITETURA,INCLUSIVE ENCARGOSSOCIAIS</v>
          </cell>
          <cell r="D68" t="str">
            <v>MES</v>
          </cell>
          <cell r="E68">
            <v>1</v>
          </cell>
          <cell r="F68">
            <v>27216.639999999999</v>
          </cell>
          <cell r="G68">
            <v>27216.639999999999</v>
          </cell>
          <cell r="H68">
            <v>30754.803199999998</v>
          </cell>
        </row>
        <row r="69">
          <cell r="A69">
            <v>1.04</v>
          </cell>
          <cell r="B69" t="str">
            <v>01.050.0710-0</v>
          </cell>
          <cell r="C69" t="str">
            <v>MAO-DE-OBRA DE TECNICO ESPECIALIZADO,PARA SERVICOS DE CONSULTORIA DE ENGENHARIA E ARQUITETURA,INCLUSIVE ENCARGOS SOCIAIS (2 profissionais x 12 meses)</v>
          </cell>
          <cell r="D69" t="str">
            <v>MES</v>
          </cell>
          <cell r="E69">
            <v>1</v>
          </cell>
          <cell r="F69">
            <v>8680.32</v>
          </cell>
          <cell r="G69">
            <v>17360.64</v>
          </cell>
          <cell r="H69">
            <v>19617.5232</v>
          </cell>
        </row>
        <row r="70">
          <cell r="A70">
            <v>1.05</v>
          </cell>
          <cell r="B70" t="str">
            <v>01.050.0712-0</v>
          </cell>
          <cell r="C70" t="str">
            <v>MAO-DE-OBRA DE SECRETARIA,PARA SERVICOS DE CONSULTORIA DE ENGENHARIA E ARQUITETURA,INCLUSIVE ENCARGOS SOCIAIS</v>
          </cell>
          <cell r="D70" t="str">
            <v>MES</v>
          </cell>
          <cell r="E70">
            <v>1</v>
          </cell>
          <cell r="F70">
            <v>12559.36</v>
          </cell>
          <cell r="G70">
            <v>12559.36</v>
          </cell>
          <cell r="H70">
            <v>14192.076800000001</v>
          </cell>
        </row>
        <row r="71">
          <cell r="A71">
            <v>3.01</v>
          </cell>
          <cell r="B71" t="str">
            <v>Processo E- 07/505.772/2011</v>
          </cell>
          <cell r="C71" t="str">
            <v>OPERAÇÃO E MANUTENÇÃO DA REDE AUTOMÁTICA DE 16 ESTAÇÕES FIXAS E 03 ESTAÇÕES MÓVEIS</v>
          </cell>
          <cell r="D71" t="str">
            <v>MES</v>
          </cell>
          <cell r="E71">
            <v>1</v>
          </cell>
          <cell r="F71">
            <v>57095.085500000001</v>
          </cell>
          <cell r="G71">
            <v>123187.51717704318</v>
          </cell>
          <cell r="H71">
            <v>139201.89420000001</v>
          </cell>
        </row>
        <row r="72">
          <cell r="A72">
            <v>3.0199999999999996</v>
          </cell>
          <cell r="B72" t="str">
            <v>Processo E- 07/505.772/2011</v>
          </cell>
          <cell r="C72" t="str">
            <v>CONSERVAÇÃO E LIMPEZA DOS LOCAIS DE 16 ESTAÇÕES FIXAS E 03 ESTAÇÕES MÓVEIS.</v>
          </cell>
          <cell r="D72" t="str">
            <v>MES</v>
          </cell>
          <cell r="E72">
            <v>1</v>
          </cell>
          <cell r="F72">
            <v>21110.782380952383</v>
          </cell>
          <cell r="G72">
            <v>45548.31373664186</v>
          </cell>
          <cell r="H72">
            <v>51469.5936</v>
          </cell>
        </row>
        <row r="73">
          <cell r="A73">
            <v>3.0299999999999994</v>
          </cell>
          <cell r="B73" t="str">
            <v>Processo E- 07/505.772/2011</v>
          </cell>
          <cell r="C73" t="str">
            <v>APLICATIVO DE DADOS E COMUNICAÇÃO (19 ESTAÇÕES)</v>
          </cell>
          <cell r="D73" t="str">
            <v>MES</v>
          </cell>
          <cell r="E73">
            <v>1</v>
          </cell>
          <cell r="F73">
            <v>355.89003012048192</v>
          </cell>
          <cell r="G73">
            <v>873.1038720464818</v>
          </cell>
          <cell r="H73">
            <v>986.60630000000003</v>
          </cell>
        </row>
        <row r="74">
          <cell r="A74">
            <v>3.0399999999999991</v>
          </cell>
          <cell r="B74" t="str">
            <v>19.004.0049-3</v>
          </cell>
          <cell r="C74" t="str">
            <v>CAMIONETE TIPO PICK-UP COM CABINE DUPLA E CACAMBA DE MOTOR DIESEL 2.8,DIRECAO HIDRAULICA TRACAO NAS 4 RODAS,INCLUSIVE MOTORISTA</v>
          </cell>
          <cell r="D74" t="str">
            <v>H</v>
          </cell>
          <cell r="E74">
            <v>176</v>
          </cell>
          <cell r="F74">
            <v>106.7</v>
          </cell>
          <cell r="G74">
            <v>18779.2</v>
          </cell>
          <cell r="H74">
            <v>21220.495999999999</v>
          </cell>
        </row>
        <row r="75">
          <cell r="A75">
            <v>5.01</v>
          </cell>
          <cell r="B75" t="str">
            <v>Processo E- 07/505.772/2011</v>
          </cell>
          <cell r="C75" t="str">
            <v>PARA ANALISADOR DE OZÔNIO = 17 ANALISADORES</v>
          </cell>
          <cell r="D75" t="str">
            <v>MES</v>
          </cell>
          <cell r="E75">
            <v>1</v>
          </cell>
          <cell r="F75">
            <v>1487.4829999999999</v>
          </cell>
          <cell r="G75">
            <v>3209.3714547998993</v>
          </cell>
          <cell r="H75">
            <v>3626.59</v>
          </cell>
        </row>
        <row r="76">
          <cell r="A76">
            <v>5.0199999999999996</v>
          </cell>
          <cell r="B76" t="str">
            <v>Processo E- 07/505.772/2011</v>
          </cell>
          <cell r="C76" t="str">
            <v>PARA ANALISADOR DE SO2 = 08 ANALISADORES</v>
          </cell>
          <cell r="D76" t="str">
            <v>MES</v>
          </cell>
          <cell r="E76">
            <v>1</v>
          </cell>
          <cell r="F76">
            <v>1333.3142857142859</v>
          </cell>
          <cell r="G76">
            <v>2876.7393031371435</v>
          </cell>
          <cell r="H76">
            <v>3250.7150000000001</v>
          </cell>
        </row>
        <row r="77">
          <cell r="A77">
            <v>5.0299999999999994</v>
          </cell>
          <cell r="B77" t="str">
            <v>Processo E- 07/505.772/2012</v>
          </cell>
          <cell r="C77" t="str">
            <v>PARA ANALISADOR DE NO X = 12 ANALISADORES</v>
          </cell>
          <cell r="D77" t="str">
            <v>MES</v>
          </cell>
          <cell r="E77">
            <v>1</v>
          </cell>
          <cell r="F77">
            <v>1944.4099999999999</v>
          </cell>
          <cell r="G77">
            <v>4195.2304331730002</v>
          </cell>
          <cell r="H77">
            <v>4740.6099999999997</v>
          </cell>
        </row>
        <row r="78">
          <cell r="A78">
            <v>5.0399999999999991</v>
          </cell>
          <cell r="B78" t="str">
            <v>Processo E- 07/505.772/2013</v>
          </cell>
          <cell r="C78" t="str">
            <v>PARA ANALISADOR DE CO = 08 ANALISADORES</v>
          </cell>
          <cell r="D78" t="str">
            <v>MES</v>
          </cell>
          <cell r="E78">
            <v>1</v>
          </cell>
          <cell r="F78">
            <v>881.47199999999998</v>
          </cell>
          <cell r="G78">
            <v>1901.8510295616004</v>
          </cell>
          <cell r="H78">
            <v>2149.0916666666667</v>
          </cell>
        </row>
        <row r="79">
          <cell r="A79">
            <v>5.0499999999999989</v>
          </cell>
          <cell r="B79" t="str">
            <v>Processo E- 07/505.772/2014</v>
          </cell>
          <cell r="C79" t="str">
            <v>PARA ANALISADOR DE HCT = 05 ANALISADORES</v>
          </cell>
          <cell r="D79" t="str">
            <v>MES</v>
          </cell>
          <cell r="E79">
            <v>1</v>
          </cell>
          <cell r="F79">
            <v>2331.4944444444441</v>
          </cell>
          <cell r="G79">
            <v>5030.3981403649987</v>
          </cell>
          <cell r="H79">
            <v>5684.3499999999995</v>
          </cell>
        </row>
        <row r="80">
          <cell r="A80">
            <v>5.0599999999999987</v>
          </cell>
          <cell r="B80" t="str">
            <v>Processo E- 07/505.772/2015</v>
          </cell>
          <cell r="C80" t="str">
            <v>PARA ANALISADOR DE VOC = 02 ANALISADORES</v>
          </cell>
          <cell r="D80" t="str">
            <v>MES</v>
          </cell>
          <cell r="E80">
            <v>1</v>
          </cell>
          <cell r="F80">
            <v>388.88333333333338</v>
          </cell>
          <cell r="G80">
            <v>839.04896341500023</v>
          </cell>
          <cell r="H80">
            <v>948.125</v>
          </cell>
        </row>
        <row r="81">
          <cell r="A81">
            <v>5.0699999999999985</v>
          </cell>
          <cell r="B81" t="str">
            <v>Processo E- 07/505.772/2016</v>
          </cell>
          <cell r="C81" t="str">
            <v>PARA ANALISADOR DE PM 2,5 = 01 ANALISADOR</v>
          </cell>
          <cell r="D81" t="str">
            <v>MES</v>
          </cell>
          <cell r="E81">
            <v>1</v>
          </cell>
          <cell r="F81">
            <v>648.13750000000005</v>
          </cell>
          <cell r="G81">
            <v>1398.4119423787499</v>
          </cell>
          <cell r="H81">
            <v>1580.2058333333334</v>
          </cell>
        </row>
        <row r="82">
          <cell r="A82">
            <v>5.0799999999999983</v>
          </cell>
          <cell r="B82" t="str">
            <v>Processo E- 07/505.772/2017</v>
          </cell>
          <cell r="C82" t="str">
            <v>PARA ANALISADOR DE PM 10 = 09 ANALISADORES</v>
          </cell>
          <cell r="D82" t="str">
            <v>MES</v>
          </cell>
          <cell r="E82">
            <v>1</v>
          </cell>
          <cell r="F82">
            <v>1437.48</v>
          </cell>
          <cell r="G82">
            <v>3101.4857170440005</v>
          </cell>
          <cell r="H82">
            <v>3504.6791666666668</v>
          </cell>
        </row>
        <row r="83">
          <cell r="A83">
            <v>5.0899999999999981</v>
          </cell>
          <cell r="B83" t="str">
            <v>Processo E- 07/505.772/2018</v>
          </cell>
          <cell r="C83" t="str">
            <v>PARA ANALISADOR DE H2S (01) = 01 ANALISADOR</v>
          </cell>
          <cell r="D83" t="str">
            <v>MES</v>
          </cell>
          <cell r="E83">
            <v>1</v>
          </cell>
          <cell r="F83">
            <v>291.66000000000003</v>
          </cell>
          <cell r="G83">
            <v>629.28132859800007</v>
          </cell>
          <cell r="H83">
            <v>711.08749999999998</v>
          </cell>
        </row>
        <row r="84">
          <cell r="A84">
            <v>5.0999999999999979</v>
          </cell>
          <cell r="B84" t="str">
            <v>Processo E- 07/505.772/2019</v>
          </cell>
          <cell r="C84" t="str">
            <v>PARA OS SENSORES METEOROLÓGICOS (19 ESTAÇÕES)</v>
          </cell>
          <cell r="D84" t="str">
            <v>MES</v>
          </cell>
          <cell r="E84">
            <v>1</v>
          </cell>
          <cell r="F84">
            <v>5864.1081818181829</v>
          </cell>
          <cell r="G84">
            <v>12652.313610700638</v>
          </cell>
          <cell r="H84">
            <v>14297.114166666666</v>
          </cell>
        </row>
        <row r="85">
          <cell r="A85">
            <v>5.1099999999999977</v>
          </cell>
          <cell r="B85" t="str">
            <v>Processo E- 07/505.772/2020</v>
          </cell>
          <cell r="C85" t="str">
            <v>GASES PARA CALIBRAÇÃO</v>
          </cell>
          <cell r="D85" t="str">
            <v>MES</v>
          </cell>
          <cell r="E85">
            <v>1</v>
          </cell>
          <cell r="F85">
            <v>17823.8</v>
          </cell>
          <cell r="G85">
            <v>38456.368870139995</v>
          </cell>
          <cell r="H85">
            <v>43455.696666666663</v>
          </cell>
        </row>
        <row r="86">
          <cell r="A86">
            <v>5.1199999999999974</v>
          </cell>
          <cell r="B86" t="str">
            <v>Processo E- 07/505.772/2021</v>
          </cell>
          <cell r="C86" t="str">
            <v>GERADOR DE HIDROGÊNIO = 05 GERADORES</v>
          </cell>
          <cell r="D86" t="str">
            <v>MES</v>
          </cell>
          <cell r="E86">
            <v>1</v>
          </cell>
          <cell r="F86">
            <v>5523.90625</v>
          </cell>
          <cell r="G86">
            <v>11918.298923578126</v>
          </cell>
          <cell r="H86">
            <v>13467.6775</v>
          </cell>
        </row>
        <row r="87">
          <cell r="A87">
            <v>5.1299999999999972</v>
          </cell>
          <cell r="B87" t="str">
            <v>Processo E- 07/505.772/2022</v>
          </cell>
          <cell r="C87" t="str">
            <v>GERADOR DE AR ZERO = 01 GERADOR</v>
          </cell>
          <cell r="D87" t="str">
            <v>MES</v>
          </cell>
          <cell r="E87">
            <v>1</v>
          </cell>
          <cell r="F87">
            <v>2297.9499999999998</v>
          </cell>
          <cell r="G87">
            <v>4958.0231401349993</v>
          </cell>
          <cell r="H87">
            <v>5602.5658333333331</v>
          </cell>
        </row>
        <row r="88">
          <cell r="A88">
            <v>5.139999999999997</v>
          </cell>
          <cell r="B88" t="str">
            <v>Processo E- 07/505.772/2023</v>
          </cell>
          <cell r="C88" t="str">
            <v>CALIBRADOR MULTI-PONTO = 01 CALIBRADOR</v>
          </cell>
          <cell r="D88" t="str">
            <v>MES</v>
          </cell>
          <cell r="E88">
            <v>1</v>
          </cell>
          <cell r="F88">
            <v>2527.7399999999998</v>
          </cell>
          <cell r="G88">
            <v>5453.8146662219997</v>
          </cell>
          <cell r="H88">
            <v>6162.810833333333</v>
          </cell>
        </row>
        <row r="89">
          <cell r="A89" t="str">
            <v>P2P4</v>
          </cell>
          <cell r="C89" t="str">
            <v>OPERAÇÃO E MANUTENÇÃO DAS ESTAÇÕES AUTOMÁTICAS DA REDE.</v>
          </cell>
          <cell r="D89" t="str">
            <v>MES</v>
          </cell>
          <cell r="E89">
            <v>1</v>
          </cell>
          <cell r="F89">
            <v>379703.81230897963</v>
          </cell>
          <cell r="G89">
            <v>379703.81230897963</v>
          </cell>
          <cell r="H89">
            <v>429065.30446666665</v>
          </cell>
        </row>
        <row r="90">
          <cell r="A90">
            <v>1.01</v>
          </cell>
          <cell r="B90" t="str">
            <v>01.050.0715-0</v>
          </cell>
          <cell r="C90" t="str">
            <v>MAO-DE-OBRA DE ARQUITETO OU ENGENHEIRO PLENO,PARA SERVICOS DE CONSULTORIA DE ENGENHARIA E ARQUITETURA,INCLUSIVE ENCARGOSSOCIAIS</v>
          </cell>
          <cell r="D90" t="str">
            <v>MES</v>
          </cell>
          <cell r="E90">
            <v>1</v>
          </cell>
          <cell r="F90">
            <v>27216.639999999999</v>
          </cell>
          <cell r="G90">
            <v>27216.639999999999</v>
          </cell>
          <cell r="H90">
            <v>30754.803199999998</v>
          </cell>
        </row>
        <row r="91">
          <cell r="A91">
            <v>1.02</v>
          </cell>
          <cell r="B91" t="str">
            <v>01.050.0729-0</v>
          </cell>
          <cell r="C91" t="str">
            <v>MAO-DE-OBRA DE ANALISTA DE SISTEMA JUNIOR,PARA SERVICOS DE CONSULTORIA DE ENGENHARIA E ARQUITETURA,INCLUSIVE ENCARGOS SOCIAIS</v>
          </cell>
          <cell r="D91" t="str">
            <v>MES</v>
          </cell>
          <cell r="E91">
            <v>1</v>
          </cell>
          <cell r="F91">
            <v>10341.76</v>
          </cell>
          <cell r="G91">
            <v>10341.76</v>
          </cell>
          <cell r="H91">
            <v>11686.1888</v>
          </cell>
        </row>
        <row r="92">
          <cell r="A92">
            <v>1.03</v>
          </cell>
          <cell r="B92" t="str">
            <v>01.050.0715-0</v>
          </cell>
          <cell r="C92" t="str">
            <v>MAO-DE-OBRA DE ARQUITETO OU ENGENHEIRO PLENO,PARA SERVICOS DE CONSULTORIA DE ENGENHARIA E ARQUITETURA,INCLUSIVE ENCARGOSSOCIAIS</v>
          </cell>
          <cell r="D92" t="str">
            <v>MES</v>
          </cell>
          <cell r="E92">
            <v>1</v>
          </cell>
          <cell r="F92">
            <v>27216.639999999999</v>
          </cell>
          <cell r="G92">
            <v>27216.639999999999</v>
          </cell>
          <cell r="H92">
            <v>30754.803199999998</v>
          </cell>
        </row>
        <row r="93">
          <cell r="A93">
            <v>1.04</v>
          </cell>
          <cell r="B93" t="str">
            <v>01.050.0710-0</v>
          </cell>
          <cell r="C93" t="str">
            <v>MAO-DE-OBRA DE TECNICO ESPECIALIZADO,PARA SERVICOS DE CONSULTORIA DE ENGENHARIA E ARQUITETURA,INCLUSIVE ENCARGOS SOCIAIS (2 profissionais x 12 meses)</v>
          </cell>
          <cell r="D93" t="str">
            <v>MES</v>
          </cell>
          <cell r="E93">
            <v>1</v>
          </cell>
          <cell r="F93">
            <v>8680.32</v>
          </cell>
          <cell r="G93">
            <v>17360.64</v>
          </cell>
          <cell r="H93">
            <v>19617.5232</v>
          </cell>
        </row>
        <row r="94">
          <cell r="A94">
            <v>1.05</v>
          </cell>
          <cell r="B94" t="str">
            <v>01.050.0712-0</v>
          </cell>
          <cell r="C94" t="str">
            <v>MAO-DE-OBRA DE SECRETARIA,PARA SERVICOS DE CONSULTORIA DE ENGENHARIA E ARQUITETURA,INCLUSIVE ENCARGOS SOCIAIS</v>
          </cell>
          <cell r="D94" t="str">
            <v>MES</v>
          </cell>
          <cell r="E94">
            <v>1</v>
          </cell>
          <cell r="F94">
            <v>12559.36</v>
          </cell>
          <cell r="G94">
            <v>12559.36</v>
          </cell>
          <cell r="H94">
            <v>14192.076800000001</v>
          </cell>
        </row>
        <row r="95">
          <cell r="A95">
            <v>3.01</v>
          </cell>
          <cell r="B95" t="str">
            <v>Processo E- 07/505.772/2011</v>
          </cell>
          <cell r="C95" t="str">
            <v>OPERAÇÃO E MANUTENÇÃO DA REDE AUTOMÁTICA DE 16 ESTAÇÕES FIXAS E 03 ESTAÇÕES MÓVEIS</v>
          </cell>
          <cell r="D95" t="str">
            <v>MES</v>
          </cell>
          <cell r="E95">
            <v>1</v>
          </cell>
          <cell r="F95">
            <v>57095.085500000001</v>
          </cell>
          <cell r="G95">
            <v>123187.51717704318</v>
          </cell>
          <cell r="H95">
            <v>139201.89420000001</v>
          </cell>
        </row>
        <row r="96">
          <cell r="A96">
            <v>3.0199999999999996</v>
          </cell>
          <cell r="B96" t="str">
            <v>Processo E- 07/505.772/2011</v>
          </cell>
          <cell r="C96" t="str">
            <v>CONSERVAÇÃO E LIMPEZA DOS LOCAIS DE 16 ESTAÇÕES FIXAS E 03 ESTAÇÕES MÓVEIS.</v>
          </cell>
          <cell r="D96" t="str">
            <v>MES</v>
          </cell>
          <cell r="E96">
            <v>1</v>
          </cell>
          <cell r="F96">
            <v>21110.782380952383</v>
          </cell>
          <cell r="G96">
            <v>45548.31373664186</v>
          </cell>
          <cell r="H96">
            <v>51469.5936</v>
          </cell>
        </row>
        <row r="97">
          <cell r="A97">
            <v>3.0299999999999994</v>
          </cell>
          <cell r="B97" t="str">
            <v>Processo E- 07/505.772/2011</v>
          </cell>
          <cell r="C97" t="str">
            <v>APLICATIVO DE DADOS E COMUNICAÇÃO (19 ESTAÇÕES)</v>
          </cell>
          <cell r="D97" t="str">
            <v>MES</v>
          </cell>
          <cell r="E97">
            <v>1</v>
          </cell>
          <cell r="F97">
            <v>355.89003012048192</v>
          </cell>
          <cell r="G97">
            <v>873.1038720464818</v>
          </cell>
          <cell r="H97">
            <v>986.60630000000003</v>
          </cell>
        </row>
        <row r="98">
          <cell r="A98">
            <v>3.0399999999999991</v>
          </cell>
          <cell r="B98" t="str">
            <v>19.004.0049-3</v>
          </cell>
          <cell r="C98" t="str">
            <v>CAMIONETE TIPO PICK-UP COM CABINE DUPLA E CACAMBA DE MOTOR DIESEL 2.8,DIRECAO HIDRAULICA TRACAO NAS 4 RODAS,INCLUSIVE MOTORISTA</v>
          </cell>
          <cell r="D98" t="str">
            <v>H</v>
          </cell>
          <cell r="E98">
            <v>176</v>
          </cell>
          <cell r="F98">
            <v>106.7</v>
          </cell>
          <cell r="G98">
            <v>18779.2</v>
          </cell>
          <cell r="H98">
            <v>21220.495999999999</v>
          </cell>
        </row>
        <row r="99">
          <cell r="A99">
            <v>5.01</v>
          </cell>
          <cell r="B99" t="str">
            <v>Processo E- 07/505.772/2011</v>
          </cell>
          <cell r="C99" t="str">
            <v>PARA ANALISADOR DE OZÔNIO = 17 ANALISADORES</v>
          </cell>
          <cell r="D99" t="str">
            <v>MES</v>
          </cell>
          <cell r="E99">
            <v>1</v>
          </cell>
          <cell r="F99">
            <v>1487.4829999999999</v>
          </cell>
          <cell r="G99">
            <v>3209.3714547998993</v>
          </cell>
          <cell r="H99">
            <v>3626.59</v>
          </cell>
        </row>
        <row r="100">
          <cell r="A100">
            <v>5.0199999999999996</v>
          </cell>
          <cell r="B100" t="str">
            <v>Processo E- 07/505.772/2011</v>
          </cell>
          <cell r="C100" t="str">
            <v>PARA ANALISADOR DE SO2 = 08 ANALISADORES</v>
          </cell>
          <cell r="D100" t="str">
            <v>MES</v>
          </cell>
          <cell r="E100">
            <v>1</v>
          </cell>
          <cell r="F100">
            <v>1333.3142857142859</v>
          </cell>
          <cell r="G100">
            <v>2876.7393031371435</v>
          </cell>
          <cell r="H100">
            <v>3250.7150000000001</v>
          </cell>
        </row>
        <row r="101">
          <cell r="A101">
            <v>5.0299999999999994</v>
          </cell>
          <cell r="B101" t="str">
            <v>Processo E- 07/505.772/2012</v>
          </cell>
          <cell r="C101" t="str">
            <v>PARA ANALISADOR DE NO X = 12 ANALISADORES</v>
          </cell>
          <cell r="D101" t="str">
            <v>MES</v>
          </cell>
          <cell r="E101">
            <v>1</v>
          </cell>
          <cell r="F101">
            <v>1944.4099999999999</v>
          </cell>
          <cell r="G101">
            <v>4195.2304331730002</v>
          </cell>
          <cell r="H101">
            <v>4740.6099999999997</v>
          </cell>
        </row>
        <row r="102">
          <cell r="A102">
            <v>5.0399999999999991</v>
          </cell>
          <cell r="B102" t="str">
            <v>Processo E- 07/505.772/2013</v>
          </cell>
          <cell r="C102" t="str">
            <v>PARA ANALISADOR DE CO = 08 ANALISADORES</v>
          </cell>
          <cell r="D102" t="str">
            <v>MES</v>
          </cell>
          <cell r="E102">
            <v>1</v>
          </cell>
          <cell r="F102">
            <v>881.47199999999998</v>
          </cell>
          <cell r="G102">
            <v>1901.8510295616004</v>
          </cell>
          <cell r="H102">
            <v>2149.0916666666667</v>
          </cell>
        </row>
        <row r="103">
          <cell r="A103">
            <v>5.0499999999999989</v>
          </cell>
          <cell r="B103" t="str">
            <v>Processo E- 07/505.772/2014</v>
          </cell>
          <cell r="C103" t="str">
            <v>PARA ANALISADOR DE HCT = 05 ANALISADORES</v>
          </cell>
          <cell r="D103" t="str">
            <v>MES</v>
          </cell>
          <cell r="E103">
            <v>1</v>
          </cell>
          <cell r="F103">
            <v>2331.4944444444441</v>
          </cell>
          <cell r="G103">
            <v>5030.3981403649987</v>
          </cell>
          <cell r="H103">
            <v>5684.3499999999995</v>
          </cell>
        </row>
        <row r="104">
          <cell r="A104">
            <v>5.0599999999999987</v>
          </cell>
          <cell r="B104" t="str">
            <v>Processo E- 07/505.772/2015</v>
          </cell>
          <cell r="C104" t="str">
            <v>PARA ANALISADOR DE VOC = 02 ANALISADORES</v>
          </cell>
          <cell r="D104" t="str">
            <v>MES</v>
          </cell>
          <cell r="E104">
            <v>1</v>
          </cell>
          <cell r="F104">
            <v>388.88333333333338</v>
          </cell>
          <cell r="G104">
            <v>839.04896341500023</v>
          </cell>
          <cell r="H104">
            <v>948.125</v>
          </cell>
        </row>
        <row r="105">
          <cell r="A105">
            <v>5.0699999999999985</v>
          </cell>
          <cell r="B105" t="str">
            <v>Processo E- 07/505.772/2016</v>
          </cell>
          <cell r="C105" t="str">
            <v>PARA ANALISADOR DE PM 2,5 = 01 ANALISADOR</v>
          </cell>
          <cell r="D105" t="str">
            <v>MES</v>
          </cell>
          <cell r="E105">
            <v>1</v>
          </cell>
          <cell r="F105">
            <v>648.13750000000005</v>
          </cell>
          <cell r="G105">
            <v>1398.4119423787499</v>
          </cell>
          <cell r="H105">
            <v>1580.2058333333334</v>
          </cell>
        </row>
        <row r="106">
          <cell r="A106">
            <v>5.0799999999999983</v>
          </cell>
          <cell r="B106" t="str">
            <v>Processo E- 07/505.772/2017</v>
          </cell>
          <cell r="C106" t="str">
            <v>PARA ANALISADOR DE PM 10 = 09 ANALISADORES</v>
          </cell>
          <cell r="D106" t="str">
            <v>MES</v>
          </cell>
          <cell r="E106">
            <v>1</v>
          </cell>
          <cell r="F106">
            <v>1437.48</v>
          </cell>
          <cell r="G106">
            <v>3101.4857170440005</v>
          </cell>
          <cell r="H106">
            <v>3504.6791666666668</v>
          </cell>
        </row>
        <row r="107">
          <cell r="A107">
            <v>5.0899999999999981</v>
          </cell>
          <cell r="B107" t="str">
            <v>Processo E- 07/505.772/2018</v>
          </cell>
          <cell r="C107" t="str">
            <v>PARA ANALISADOR DE H2S (01) = 01 ANALISADOR</v>
          </cell>
          <cell r="D107" t="str">
            <v>MES</v>
          </cell>
          <cell r="E107">
            <v>1</v>
          </cell>
          <cell r="F107">
            <v>291.66000000000003</v>
          </cell>
          <cell r="G107">
            <v>629.28132859800007</v>
          </cell>
          <cell r="H107">
            <v>711.08749999999998</v>
          </cell>
        </row>
        <row r="108">
          <cell r="A108">
            <v>5.0999999999999979</v>
          </cell>
          <cell r="B108" t="str">
            <v>Processo E- 07/505.772/2019</v>
          </cell>
          <cell r="C108" t="str">
            <v>PARA OS SENSORES METEOROLÓGICOS (19 ESTAÇÕES)</v>
          </cell>
          <cell r="D108" t="str">
            <v>MES</v>
          </cell>
          <cell r="E108">
            <v>1</v>
          </cell>
          <cell r="F108">
            <v>5864.1081818181829</v>
          </cell>
          <cell r="G108">
            <v>12652.313610700638</v>
          </cell>
          <cell r="H108">
            <v>14297.114166666666</v>
          </cell>
        </row>
        <row r="109">
          <cell r="A109">
            <v>5.1099999999999977</v>
          </cell>
          <cell r="B109" t="str">
            <v>Processo E- 07/505.772/2020</v>
          </cell>
          <cell r="C109" t="str">
            <v>GASES PARA CALIBRAÇÃO</v>
          </cell>
          <cell r="D109" t="str">
            <v>MES</v>
          </cell>
          <cell r="E109">
            <v>1</v>
          </cell>
          <cell r="F109">
            <v>17823.8</v>
          </cell>
          <cell r="G109">
            <v>38456.368870139995</v>
          </cell>
          <cell r="H109">
            <v>43455.696666666663</v>
          </cell>
        </row>
        <row r="110">
          <cell r="A110">
            <v>5.1199999999999974</v>
          </cell>
          <cell r="B110" t="str">
            <v>Processo E- 07/505.772/2021</v>
          </cell>
          <cell r="C110" t="str">
            <v>GERADOR DE HIDROGÊNIO = 05 GERADORES</v>
          </cell>
          <cell r="D110" t="str">
            <v>MES</v>
          </cell>
          <cell r="E110">
            <v>1</v>
          </cell>
          <cell r="F110">
            <v>5523.90625</v>
          </cell>
          <cell r="G110">
            <v>11918.298923578126</v>
          </cell>
          <cell r="H110">
            <v>13467.6775</v>
          </cell>
        </row>
        <row r="111">
          <cell r="A111">
            <v>5.1299999999999972</v>
          </cell>
          <cell r="B111" t="str">
            <v>Processo E- 07/505.772/2022</v>
          </cell>
          <cell r="C111" t="str">
            <v>GERADOR DE AR ZERO = 01 GERADOR</v>
          </cell>
          <cell r="D111" t="str">
            <v>MES</v>
          </cell>
          <cell r="E111">
            <v>1</v>
          </cell>
          <cell r="F111">
            <v>2297.9499999999998</v>
          </cell>
          <cell r="G111">
            <v>4958.0231401349993</v>
          </cell>
          <cell r="H111">
            <v>5602.5658333333331</v>
          </cell>
        </row>
        <row r="112">
          <cell r="A112">
            <v>5.139999999999997</v>
          </cell>
          <cell r="B112" t="str">
            <v>Processo E- 07/505.772/2023</v>
          </cell>
          <cell r="C112" t="str">
            <v>CALIBRADOR MULTI-PONTO = 01 CALIBRADOR</v>
          </cell>
          <cell r="D112" t="str">
            <v>MES</v>
          </cell>
          <cell r="E112">
            <v>1</v>
          </cell>
          <cell r="F112">
            <v>2527.7399999999998</v>
          </cell>
          <cell r="G112">
            <v>5453.8146662219997</v>
          </cell>
          <cell r="H112">
            <v>6162.810833333333</v>
          </cell>
        </row>
        <row r="113">
          <cell r="A113" t="str">
            <v>P2P5</v>
          </cell>
          <cell r="C113" t="str">
            <v>OPERAÇÃO E MANUTENÇÃO DAS ESTAÇÕES AUTOMÁTICAS DA REDE.</v>
          </cell>
          <cell r="D113" t="str">
            <v>MES</v>
          </cell>
          <cell r="E113">
            <v>1</v>
          </cell>
          <cell r="F113">
            <v>379703.81230897963</v>
          </cell>
          <cell r="G113">
            <v>379703.81230897963</v>
          </cell>
          <cell r="H113">
            <v>429065.30446666665</v>
          </cell>
        </row>
        <row r="114">
          <cell r="A114">
            <v>1.01</v>
          </cell>
          <cell r="B114" t="str">
            <v>01.050.0715-0</v>
          </cell>
          <cell r="C114" t="str">
            <v>MAO-DE-OBRA DE ARQUITETO OU ENGENHEIRO PLENO,PARA SERVICOS DE CONSULTORIA DE ENGENHARIA E ARQUITETURA,INCLUSIVE ENCARGOSSOCIAIS</v>
          </cell>
          <cell r="D114" t="str">
            <v>MES</v>
          </cell>
          <cell r="E114">
            <v>1</v>
          </cell>
          <cell r="F114">
            <v>27216.639999999999</v>
          </cell>
          <cell r="G114">
            <v>27216.639999999999</v>
          </cell>
          <cell r="H114">
            <v>30754.803199999998</v>
          </cell>
        </row>
        <row r="115">
          <cell r="A115">
            <v>1.02</v>
          </cell>
          <cell r="B115" t="str">
            <v>01.050.0729-0</v>
          </cell>
          <cell r="C115" t="str">
            <v>MAO-DE-OBRA DE ANALISTA DE SISTEMA JUNIOR,PARA SERVICOS DE CONSULTORIA DE ENGENHARIA E ARQUITETURA,INCLUSIVE ENCARGOS SOCIAIS</v>
          </cell>
          <cell r="D115" t="str">
            <v>MES</v>
          </cell>
          <cell r="E115">
            <v>1</v>
          </cell>
          <cell r="F115">
            <v>10341.76</v>
          </cell>
          <cell r="G115">
            <v>10341.76</v>
          </cell>
          <cell r="H115">
            <v>11686.1888</v>
          </cell>
        </row>
        <row r="116">
          <cell r="A116">
            <v>1.03</v>
          </cell>
          <cell r="B116" t="str">
            <v>01.050.0715-0</v>
          </cell>
          <cell r="C116" t="str">
            <v>MAO-DE-OBRA DE ARQUITETO OU ENGENHEIRO PLENO,PARA SERVICOS DE CONSULTORIA DE ENGENHARIA E ARQUITETURA,INCLUSIVE ENCARGOSSOCIAIS</v>
          </cell>
          <cell r="D116" t="str">
            <v>MES</v>
          </cell>
          <cell r="E116">
            <v>1</v>
          </cell>
          <cell r="F116">
            <v>27216.639999999999</v>
          </cell>
          <cell r="G116">
            <v>27216.639999999999</v>
          </cell>
          <cell r="H116">
            <v>30754.803199999998</v>
          </cell>
        </row>
        <row r="117">
          <cell r="A117">
            <v>1.04</v>
          </cell>
          <cell r="B117" t="str">
            <v>01.050.0710-0</v>
          </cell>
          <cell r="C117" t="str">
            <v>MAO-DE-OBRA DE TECNICO ESPECIALIZADO,PARA SERVICOS DE CONSULTORIA DE ENGENHARIA E ARQUITETURA,INCLUSIVE ENCARGOS SOCIAIS (2 profissionais x 12 meses)</v>
          </cell>
          <cell r="D117" t="str">
            <v>MES</v>
          </cell>
          <cell r="E117">
            <v>1</v>
          </cell>
          <cell r="F117">
            <v>8680.32</v>
          </cell>
          <cell r="G117">
            <v>17360.64</v>
          </cell>
          <cell r="H117">
            <v>19617.5232</v>
          </cell>
        </row>
        <row r="118">
          <cell r="A118">
            <v>1.05</v>
          </cell>
          <cell r="B118" t="str">
            <v>01.050.0712-0</v>
          </cell>
          <cell r="C118" t="str">
            <v>MAO-DE-OBRA DE SECRETARIA,PARA SERVICOS DE CONSULTORIA DE ENGENHARIA E ARQUITETURA,INCLUSIVE ENCARGOS SOCIAIS</v>
          </cell>
          <cell r="D118" t="str">
            <v>MES</v>
          </cell>
          <cell r="E118">
            <v>1</v>
          </cell>
          <cell r="F118">
            <v>12559.36</v>
          </cell>
          <cell r="G118">
            <v>12559.36</v>
          </cell>
          <cell r="H118">
            <v>14192.076800000001</v>
          </cell>
        </row>
        <row r="119">
          <cell r="A119">
            <v>3.01</v>
          </cell>
          <cell r="B119" t="str">
            <v>Processo E- 07/505.772/2011</v>
          </cell>
          <cell r="C119" t="str">
            <v>OPERAÇÃO E MANUTENÇÃO DA REDE AUTOMÁTICA DE 16 ESTAÇÕES FIXAS E 03 ESTAÇÕES MÓVEIS</v>
          </cell>
          <cell r="D119" t="str">
            <v>MES</v>
          </cell>
          <cell r="E119">
            <v>1</v>
          </cell>
          <cell r="F119">
            <v>57095.085500000001</v>
          </cell>
          <cell r="G119">
            <v>123187.51717704318</v>
          </cell>
          <cell r="H119">
            <v>139201.89420000001</v>
          </cell>
        </row>
        <row r="120">
          <cell r="A120">
            <v>3.0199999999999996</v>
          </cell>
          <cell r="B120" t="str">
            <v>Processo E- 07/505.772/2011</v>
          </cell>
          <cell r="C120" t="str">
            <v>CONSERVAÇÃO E LIMPEZA DOS LOCAIS DE 16 ESTAÇÕES FIXAS E 03 ESTAÇÕES MÓVEIS.</v>
          </cell>
          <cell r="D120" t="str">
            <v>MES</v>
          </cell>
          <cell r="E120">
            <v>1</v>
          </cell>
          <cell r="F120">
            <v>21110.782380952383</v>
          </cell>
          <cell r="G120">
            <v>45548.31373664186</v>
          </cell>
          <cell r="H120">
            <v>51469.5936</v>
          </cell>
        </row>
        <row r="121">
          <cell r="A121">
            <v>3.0299999999999994</v>
          </cell>
          <cell r="B121" t="str">
            <v>Processo E- 07/505.772/2011</v>
          </cell>
          <cell r="C121" t="str">
            <v>APLICATIVO DE DADOS E COMUNICAÇÃO (19 ESTAÇÕES)</v>
          </cell>
          <cell r="D121" t="str">
            <v>MES</v>
          </cell>
          <cell r="E121">
            <v>1</v>
          </cell>
          <cell r="F121">
            <v>355.89003012048192</v>
          </cell>
          <cell r="G121">
            <v>873.1038720464818</v>
          </cell>
          <cell r="H121">
            <v>986.60630000000003</v>
          </cell>
        </row>
        <row r="122">
          <cell r="A122">
            <v>3.0399999999999991</v>
          </cell>
          <cell r="B122" t="str">
            <v>19.004.0049-3</v>
          </cell>
          <cell r="C122" t="str">
            <v>CAMIONETE TIPO PICK-UP COM CABINE DUPLA E CACAMBA DE MOTOR DIESEL 2.8,DIRECAO HIDRAULICA TRACAO NAS 4 RODAS,INCLUSIVE MOTORISTA</v>
          </cell>
          <cell r="D122" t="str">
            <v>H</v>
          </cell>
          <cell r="E122">
            <v>176</v>
          </cell>
          <cell r="F122">
            <v>106.7</v>
          </cell>
          <cell r="G122">
            <v>18779.2</v>
          </cell>
          <cell r="H122">
            <v>21220.495999999999</v>
          </cell>
        </row>
        <row r="123">
          <cell r="A123">
            <v>5.01</v>
          </cell>
          <cell r="B123" t="str">
            <v>Processo E- 07/505.772/2011</v>
          </cell>
          <cell r="C123" t="str">
            <v>PARA ANALISADOR DE OZÔNIO = 17 ANALISADORES</v>
          </cell>
          <cell r="D123" t="str">
            <v>MES</v>
          </cell>
          <cell r="E123">
            <v>1</v>
          </cell>
          <cell r="F123">
            <v>1487.4829999999999</v>
          </cell>
          <cell r="G123">
            <v>3209.3714547998993</v>
          </cell>
          <cell r="H123">
            <v>3626.59</v>
          </cell>
        </row>
        <row r="124">
          <cell r="A124">
            <v>5.0199999999999996</v>
          </cell>
          <cell r="B124" t="str">
            <v>Processo E- 07/505.772/2011</v>
          </cell>
          <cell r="C124" t="str">
            <v>PARA ANALISADOR DE SO2 = 08 ANALISADORES</v>
          </cell>
          <cell r="D124" t="str">
            <v>MES</v>
          </cell>
          <cell r="E124">
            <v>1</v>
          </cell>
          <cell r="F124">
            <v>1333.3142857142859</v>
          </cell>
          <cell r="G124">
            <v>2876.7393031371435</v>
          </cell>
          <cell r="H124">
            <v>3250.7150000000001</v>
          </cell>
        </row>
        <row r="125">
          <cell r="A125">
            <v>5.0299999999999994</v>
          </cell>
          <cell r="B125" t="str">
            <v>Processo E- 07/505.772/2012</v>
          </cell>
          <cell r="C125" t="str">
            <v>PARA ANALISADOR DE NO X = 12 ANALISADORES</v>
          </cell>
          <cell r="D125" t="str">
            <v>MES</v>
          </cell>
          <cell r="E125">
            <v>1</v>
          </cell>
          <cell r="F125">
            <v>1944.4099999999999</v>
          </cell>
          <cell r="G125">
            <v>4195.2304331730002</v>
          </cell>
          <cell r="H125">
            <v>4740.6099999999997</v>
          </cell>
        </row>
        <row r="126">
          <cell r="A126">
            <v>5.0399999999999991</v>
          </cell>
          <cell r="B126" t="str">
            <v>Processo E- 07/505.772/2013</v>
          </cell>
          <cell r="C126" t="str">
            <v>PARA ANALISADOR DE CO = 08 ANALISADORES</v>
          </cell>
          <cell r="D126" t="str">
            <v>MES</v>
          </cell>
          <cell r="E126">
            <v>1</v>
          </cell>
          <cell r="F126">
            <v>881.47199999999998</v>
          </cell>
          <cell r="G126">
            <v>1901.8510295616004</v>
          </cell>
          <cell r="H126">
            <v>2149.0916666666667</v>
          </cell>
        </row>
        <row r="127">
          <cell r="A127">
            <v>5.0499999999999989</v>
          </cell>
          <cell r="B127" t="str">
            <v>Processo E- 07/505.772/2014</v>
          </cell>
          <cell r="C127" t="str">
            <v>PARA ANALISADOR DE HCT = 05 ANALISADORES</v>
          </cell>
          <cell r="D127" t="str">
            <v>MES</v>
          </cell>
          <cell r="E127">
            <v>1</v>
          </cell>
          <cell r="F127">
            <v>2331.4944444444441</v>
          </cell>
          <cell r="G127">
            <v>5030.3981403649987</v>
          </cell>
          <cell r="H127">
            <v>5684.3499999999995</v>
          </cell>
        </row>
        <row r="128">
          <cell r="A128">
            <v>5.0599999999999987</v>
          </cell>
          <cell r="B128" t="str">
            <v>Processo E- 07/505.772/2015</v>
          </cell>
          <cell r="C128" t="str">
            <v>PARA ANALISADOR DE VOC = 02 ANALISADORES</v>
          </cell>
          <cell r="D128" t="str">
            <v>MES</v>
          </cell>
          <cell r="E128">
            <v>1</v>
          </cell>
          <cell r="F128">
            <v>388.88333333333338</v>
          </cell>
          <cell r="G128">
            <v>839.04896341500023</v>
          </cell>
          <cell r="H128">
            <v>948.125</v>
          </cell>
        </row>
        <row r="129">
          <cell r="A129">
            <v>5.0699999999999985</v>
          </cell>
          <cell r="B129" t="str">
            <v>Processo E- 07/505.772/2016</v>
          </cell>
          <cell r="C129" t="str">
            <v>PARA ANALISADOR DE PM 2,5 = 01 ANALISADOR</v>
          </cell>
          <cell r="D129" t="str">
            <v>MES</v>
          </cell>
          <cell r="E129">
            <v>1</v>
          </cell>
          <cell r="F129">
            <v>648.13750000000005</v>
          </cell>
          <cell r="G129">
            <v>1398.4119423787499</v>
          </cell>
          <cell r="H129">
            <v>1580.2058333333334</v>
          </cell>
        </row>
        <row r="130">
          <cell r="A130">
            <v>5.0799999999999983</v>
          </cell>
          <cell r="B130" t="str">
            <v>Processo E- 07/505.772/2017</v>
          </cell>
          <cell r="C130" t="str">
            <v>PARA ANALISADOR DE PM 10 = 09 ANALISADORES</v>
          </cell>
          <cell r="D130" t="str">
            <v>MES</v>
          </cell>
          <cell r="E130">
            <v>1</v>
          </cell>
          <cell r="F130">
            <v>1437.48</v>
          </cell>
          <cell r="G130">
            <v>3101.4857170440005</v>
          </cell>
          <cell r="H130">
            <v>3504.6791666666668</v>
          </cell>
        </row>
        <row r="131">
          <cell r="A131">
            <v>5.0899999999999981</v>
          </cell>
          <cell r="B131" t="str">
            <v>Processo E- 07/505.772/2018</v>
          </cell>
          <cell r="C131" t="str">
            <v>PARA ANALISADOR DE H2S (01) = 01 ANALISADOR</v>
          </cell>
          <cell r="D131" t="str">
            <v>MES</v>
          </cell>
          <cell r="E131">
            <v>1</v>
          </cell>
          <cell r="F131">
            <v>291.66000000000003</v>
          </cell>
          <cell r="G131">
            <v>629.28132859800007</v>
          </cell>
          <cell r="H131">
            <v>711.08749999999998</v>
          </cell>
        </row>
        <row r="132">
          <cell r="A132">
            <v>5.0999999999999979</v>
          </cell>
          <cell r="B132" t="str">
            <v>Processo E- 07/505.772/2019</v>
          </cell>
          <cell r="C132" t="str">
            <v>PARA OS SENSORES METEOROLÓGICOS (19 ESTAÇÕES)</v>
          </cell>
          <cell r="D132" t="str">
            <v>MES</v>
          </cell>
          <cell r="E132">
            <v>1</v>
          </cell>
          <cell r="F132">
            <v>5864.1081818181829</v>
          </cell>
          <cell r="G132">
            <v>12652.313610700638</v>
          </cell>
          <cell r="H132">
            <v>14297.114166666666</v>
          </cell>
        </row>
        <row r="133">
          <cell r="A133">
            <v>5.1099999999999977</v>
          </cell>
          <cell r="B133" t="str">
            <v>Processo E- 07/505.772/2020</v>
          </cell>
          <cell r="C133" t="str">
            <v>GASES PARA CALIBRAÇÃO</v>
          </cell>
          <cell r="D133" t="str">
            <v>MES</v>
          </cell>
          <cell r="E133">
            <v>1</v>
          </cell>
          <cell r="F133">
            <v>17823.8</v>
          </cell>
          <cell r="G133">
            <v>38456.368870139995</v>
          </cell>
          <cell r="H133">
            <v>43455.696666666663</v>
          </cell>
        </row>
        <row r="134">
          <cell r="A134">
            <v>5.1199999999999974</v>
          </cell>
          <cell r="B134" t="str">
            <v>Processo E- 07/505.772/2021</v>
          </cell>
          <cell r="C134" t="str">
            <v>GERADOR DE HIDROGÊNIO = 05 GERADORES</v>
          </cell>
          <cell r="D134" t="str">
            <v>MES</v>
          </cell>
          <cell r="E134">
            <v>1</v>
          </cell>
          <cell r="F134">
            <v>5523.90625</v>
          </cell>
          <cell r="G134">
            <v>11918.298923578126</v>
          </cell>
          <cell r="H134">
            <v>13467.6775</v>
          </cell>
        </row>
        <row r="135">
          <cell r="A135">
            <v>5.1299999999999972</v>
          </cell>
          <cell r="B135" t="str">
            <v>Processo E- 07/505.772/2022</v>
          </cell>
          <cell r="C135" t="str">
            <v>GERADOR DE AR ZERO = 01 GERADOR</v>
          </cell>
          <cell r="D135" t="str">
            <v>MES</v>
          </cell>
          <cell r="E135">
            <v>1</v>
          </cell>
          <cell r="F135">
            <v>2297.9499999999998</v>
          </cell>
          <cell r="G135">
            <v>4958.0231401349993</v>
          </cell>
          <cell r="H135">
            <v>5602.5658333333331</v>
          </cell>
        </row>
        <row r="136">
          <cell r="A136">
            <v>5.139999999999997</v>
          </cell>
          <cell r="B136" t="str">
            <v>Processo E- 07/505.772/2023</v>
          </cell>
          <cell r="C136" t="str">
            <v>CALIBRADOR MULTI-PONTO = 01 CALIBRADOR</v>
          </cell>
          <cell r="D136" t="str">
            <v>MES</v>
          </cell>
          <cell r="E136">
            <v>1</v>
          </cell>
          <cell r="F136">
            <v>2527.7399999999998</v>
          </cell>
          <cell r="G136">
            <v>5453.8146662219997</v>
          </cell>
          <cell r="H136">
            <v>6162.810833333333</v>
          </cell>
        </row>
        <row r="137">
          <cell r="A137" t="str">
            <v>P2P6</v>
          </cell>
          <cell r="C137" t="str">
            <v>OPERAÇÃO E MANUTENÇÃO DAS ESTAÇÕES AUTOMÁTICAS DA REDE.</v>
          </cell>
          <cell r="D137" t="str">
            <v>MES</v>
          </cell>
          <cell r="E137">
            <v>1</v>
          </cell>
          <cell r="F137">
            <v>379703.81230897963</v>
          </cell>
          <cell r="G137">
            <v>379703.81230897963</v>
          </cell>
          <cell r="H137">
            <v>429065.30446666665</v>
          </cell>
        </row>
        <row r="138">
          <cell r="A138">
            <v>1.01</v>
          </cell>
          <cell r="B138" t="str">
            <v>01.050.0715-0</v>
          </cell>
          <cell r="C138" t="str">
            <v>MAO-DE-OBRA DE ARQUITETO OU ENGENHEIRO PLENO,PARA SERVICOS DE CONSULTORIA DE ENGENHARIA E ARQUITETURA,INCLUSIVE ENCARGOSSOCIAIS</v>
          </cell>
          <cell r="D138" t="str">
            <v>MES</v>
          </cell>
          <cell r="E138">
            <v>1</v>
          </cell>
          <cell r="F138">
            <v>27216.639999999999</v>
          </cell>
          <cell r="G138">
            <v>27216.639999999999</v>
          </cell>
          <cell r="H138">
            <v>30754.803199999998</v>
          </cell>
        </row>
        <row r="139">
          <cell r="A139">
            <v>1.02</v>
          </cell>
          <cell r="B139" t="str">
            <v>01.050.0729-0</v>
          </cell>
          <cell r="C139" t="str">
            <v>MAO-DE-OBRA DE ANALISTA DE SISTEMA JUNIOR,PARA SERVICOS DE CONSULTORIA DE ENGENHARIA E ARQUITETURA,INCLUSIVE ENCARGOS SOCIAIS</v>
          </cell>
          <cell r="D139" t="str">
            <v>MES</v>
          </cell>
          <cell r="E139">
            <v>1</v>
          </cell>
          <cell r="F139">
            <v>10341.76</v>
          </cell>
          <cell r="G139">
            <v>10341.76</v>
          </cell>
          <cell r="H139">
            <v>11686.1888</v>
          </cell>
        </row>
        <row r="140">
          <cell r="A140">
            <v>1.03</v>
          </cell>
          <cell r="B140" t="str">
            <v>01.050.0715-0</v>
          </cell>
          <cell r="C140" t="str">
            <v>MAO-DE-OBRA DE ARQUITETO OU ENGENHEIRO PLENO,PARA SERVICOS DE CONSULTORIA DE ENGENHARIA E ARQUITETURA,INCLUSIVE ENCARGOSSOCIAIS</v>
          </cell>
          <cell r="D140" t="str">
            <v>MES</v>
          </cell>
          <cell r="E140">
            <v>1</v>
          </cell>
          <cell r="F140">
            <v>27216.639999999999</v>
          </cell>
          <cell r="G140">
            <v>27216.639999999999</v>
          </cell>
          <cell r="H140">
            <v>30754.803199999998</v>
          </cell>
        </row>
        <row r="141">
          <cell r="A141">
            <v>1.04</v>
          </cell>
          <cell r="B141" t="str">
            <v>01.050.0710-0</v>
          </cell>
          <cell r="C141" t="str">
            <v>MAO-DE-OBRA DE TECNICO ESPECIALIZADO,PARA SERVICOS DE CONSULTORIA DE ENGENHARIA E ARQUITETURA,INCLUSIVE ENCARGOS SOCIAIS (2 profissionais x 12 meses)</v>
          </cell>
          <cell r="D141" t="str">
            <v>MES</v>
          </cell>
          <cell r="E141">
            <v>1</v>
          </cell>
          <cell r="F141">
            <v>8680.32</v>
          </cell>
          <cell r="G141">
            <v>17360.64</v>
          </cell>
          <cell r="H141">
            <v>19617.5232</v>
          </cell>
        </row>
        <row r="142">
          <cell r="A142">
            <v>1.05</v>
          </cell>
          <cell r="B142" t="str">
            <v>01.050.0712-0</v>
          </cell>
          <cell r="C142" t="str">
            <v>MAO-DE-OBRA DE SECRETARIA,PARA SERVICOS DE CONSULTORIA DE ENGENHARIA E ARQUITETURA,INCLUSIVE ENCARGOS SOCIAIS</v>
          </cell>
          <cell r="D142" t="str">
            <v>MES</v>
          </cell>
          <cell r="E142">
            <v>1</v>
          </cell>
          <cell r="F142">
            <v>12559.36</v>
          </cell>
          <cell r="G142">
            <v>12559.36</v>
          </cell>
          <cell r="H142">
            <v>14192.076800000001</v>
          </cell>
        </row>
        <row r="143">
          <cell r="A143">
            <v>3.01</v>
          </cell>
          <cell r="B143" t="str">
            <v>Processo E- 07/505.772/2011</v>
          </cell>
          <cell r="C143" t="str">
            <v>OPERAÇÃO E MANUTENÇÃO DA REDE AUTOMÁTICA DE 16 ESTAÇÕES FIXAS E 03 ESTAÇÕES MÓVEIS</v>
          </cell>
          <cell r="D143" t="str">
            <v>MES</v>
          </cell>
          <cell r="E143">
            <v>1</v>
          </cell>
          <cell r="F143">
            <v>57095.085500000001</v>
          </cell>
          <cell r="G143">
            <v>123187.51717704318</v>
          </cell>
          <cell r="H143">
            <v>139201.89420000001</v>
          </cell>
        </row>
        <row r="144">
          <cell r="A144">
            <v>3.0199999999999996</v>
          </cell>
          <cell r="B144" t="str">
            <v>Processo E- 07/505.772/2011</v>
          </cell>
          <cell r="C144" t="str">
            <v>CONSERVAÇÃO E LIMPEZA DOS LOCAIS DE 16 ESTAÇÕES FIXAS E 03 ESTAÇÕES MÓVEIS.</v>
          </cell>
          <cell r="D144" t="str">
            <v>MES</v>
          </cell>
          <cell r="E144">
            <v>1</v>
          </cell>
          <cell r="F144">
            <v>21110.782380952383</v>
          </cell>
          <cell r="G144">
            <v>45548.31373664186</v>
          </cell>
          <cell r="H144">
            <v>51469.5936</v>
          </cell>
        </row>
        <row r="145">
          <cell r="A145">
            <v>3.0299999999999994</v>
          </cell>
          <cell r="B145" t="str">
            <v>Processo E- 07/505.772/2011</v>
          </cell>
          <cell r="C145" t="str">
            <v>APLICATIVO DE DADOS E COMUNICAÇÃO (19 ESTAÇÕES)</v>
          </cell>
          <cell r="D145" t="str">
            <v>MES</v>
          </cell>
          <cell r="E145">
            <v>1</v>
          </cell>
          <cell r="F145">
            <v>355.89003012048192</v>
          </cell>
          <cell r="G145">
            <v>873.1038720464818</v>
          </cell>
          <cell r="H145">
            <v>986.60630000000003</v>
          </cell>
        </row>
        <row r="146">
          <cell r="A146">
            <v>3.0399999999999991</v>
          </cell>
          <cell r="B146" t="str">
            <v>19.004.0049-3</v>
          </cell>
          <cell r="C146" t="str">
            <v>CAMIONETE TIPO PICK-UP COM CABINE DUPLA E CACAMBA DE MOTOR DIESEL 2.8,DIRECAO HIDRAULICA TRACAO NAS 4 RODAS,INCLUSIVE MOTORISTA</v>
          </cell>
          <cell r="D146" t="str">
            <v>H</v>
          </cell>
          <cell r="E146">
            <v>176</v>
          </cell>
          <cell r="F146">
            <v>106.7</v>
          </cell>
          <cell r="G146">
            <v>18779.2</v>
          </cell>
          <cell r="H146">
            <v>21220.495999999999</v>
          </cell>
        </row>
        <row r="147">
          <cell r="A147">
            <v>5.01</v>
          </cell>
          <cell r="B147" t="str">
            <v>Processo E- 07/505.772/2011</v>
          </cell>
          <cell r="C147" t="str">
            <v>PARA ANALISADOR DE OZÔNIO = 17 ANALISADORES</v>
          </cell>
          <cell r="D147" t="str">
            <v>MES</v>
          </cell>
          <cell r="E147">
            <v>1</v>
          </cell>
          <cell r="F147">
            <v>1487.4829999999999</v>
          </cell>
          <cell r="G147">
            <v>3209.3714547998993</v>
          </cell>
          <cell r="H147">
            <v>3626.59</v>
          </cell>
        </row>
        <row r="148">
          <cell r="A148">
            <v>5.0199999999999996</v>
          </cell>
          <cell r="B148" t="str">
            <v>Processo E- 07/505.772/2011</v>
          </cell>
          <cell r="C148" t="str">
            <v>PARA ANALISADOR DE SO2 = 08 ANALISADORES</v>
          </cell>
          <cell r="D148" t="str">
            <v>MES</v>
          </cell>
          <cell r="E148">
            <v>1</v>
          </cell>
          <cell r="F148">
            <v>1333.3142857142859</v>
          </cell>
          <cell r="G148">
            <v>2876.7393031371435</v>
          </cell>
          <cell r="H148">
            <v>3250.7150000000001</v>
          </cell>
        </row>
        <row r="149">
          <cell r="A149">
            <v>5.0299999999999994</v>
          </cell>
          <cell r="B149" t="str">
            <v>Processo E- 07/505.772/2012</v>
          </cell>
          <cell r="C149" t="str">
            <v>PARA ANALISADOR DE NO X = 12 ANALISADORES</v>
          </cell>
          <cell r="D149" t="str">
            <v>MES</v>
          </cell>
          <cell r="E149">
            <v>1</v>
          </cell>
          <cell r="F149">
            <v>1944.4099999999999</v>
          </cell>
          <cell r="G149">
            <v>4195.2304331730002</v>
          </cell>
          <cell r="H149">
            <v>4740.6099999999997</v>
          </cell>
        </row>
        <row r="150">
          <cell r="A150">
            <v>5.0399999999999991</v>
          </cell>
          <cell r="B150" t="str">
            <v>Processo E- 07/505.772/2013</v>
          </cell>
          <cell r="C150" t="str">
            <v>PARA ANALISADOR DE CO = 08 ANALISADORES</v>
          </cell>
          <cell r="D150" t="str">
            <v>MES</v>
          </cell>
          <cell r="E150">
            <v>1</v>
          </cell>
          <cell r="F150">
            <v>881.47199999999998</v>
          </cell>
          <cell r="G150">
            <v>1901.8510295616004</v>
          </cell>
          <cell r="H150">
            <v>2149.0916666666667</v>
          </cell>
        </row>
        <row r="151">
          <cell r="A151">
            <v>5.0499999999999989</v>
          </cell>
          <cell r="B151" t="str">
            <v>Processo E- 07/505.772/2014</v>
          </cell>
          <cell r="C151" t="str">
            <v>PARA ANALISADOR DE HCT = 05 ANALISADORES</v>
          </cell>
          <cell r="D151" t="str">
            <v>MES</v>
          </cell>
          <cell r="E151">
            <v>1</v>
          </cell>
          <cell r="F151">
            <v>2331.4944444444441</v>
          </cell>
          <cell r="G151">
            <v>5030.3981403649987</v>
          </cell>
          <cell r="H151">
            <v>5684.3499999999995</v>
          </cell>
        </row>
        <row r="152">
          <cell r="A152">
            <v>5.0599999999999987</v>
          </cell>
          <cell r="B152" t="str">
            <v>Processo E- 07/505.772/2015</v>
          </cell>
          <cell r="C152" t="str">
            <v>PARA ANALISADOR DE VOC = 02 ANALISADORES</v>
          </cell>
          <cell r="D152" t="str">
            <v>MES</v>
          </cell>
          <cell r="E152">
            <v>1</v>
          </cell>
          <cell r="F152">
            <v>388.88333333333338</v>
          </cell>
          <cell r="G152">
            <v>839.04896341500023</v>
          </cell>
          <cell r="H152">
            <v>948.125</v>
          </cell>
        </row>
        <row r="153">
          <cell r="A153">
            <v>5.0699999999999985</v>
          </cell>
          <cell r="B153" t="str">
            <v>Processo E- 07/505.772/2016</v>
          </cell>
          <cell r="C153" t="str">
            <v>PARA ANALISADOR DE PM 2,5 = 01 ANALISADOR</v>
          </cell>
          <cell r="D153" t="str">
            <v>MES</v>
          </cell>
          <cell r="E153">
            <v>1</v>
          </cell>
          <cell r="F153">
            <v>648.13750000000005</v>
          </cell>
          <cell r="G153">
            <v>1398.4119423787499</v>
          </cell>
          <cell r="H153">
            <v>1580.2058333333334</v>
          </cell>
        </row>
        <row r="154">
          <cell r="A154">
            <v>5.0799999999999983</v>
          </cell>
          <cell r="B154" t="str">
            <v>Processo E- 07/505.772/2017</v>
          </cell>
          <cell r="C154" t="str">
            <v>PARA ANALISADOR DE PM 10 = 09 ANALISADORES</v>
          </cell>
          <cell r="D154" t="str">
            <v>MES</v>
          </cell>
          <cell r="E154">
            <v>1</v>
          </cell>
          <cell r="F154">
            <v>1437.48</v>
          </cell>
          <cell r="G154">
            <v>3101.4857170440005</v>
          </cell>
          <cell r="H154">
            <v>3504.6791666666668</v>
          </cell>
        </row>
        <row r="155">
          <cell r="A155">
            <v>5.0899999999999981</v>
          </cell>
          <cell r="B155" t="str">
            <v>Processo E- 07/505.772/2018</v>
          </cell>
          <cell r="C155" t="str">
            <v>PARA ANALISADOR DE H2S (01) = 01 ANALISADOR</v>
          </cell>
          <cell r="D155" t="str">
            <v>MES</v>
          </cell>
          <cell r="E155">
            <v>1</v>
          </cell>
          <cell r="F155">
            <v>291.66000000000003</v>
          </cell>
          <cell r="G155">
            <v>629.28132859800007</v>
          </cell>
          <cell r="H155">
            <v>711.08749999999998</v>
          </cell>
        </row>
        <row r="156">
          <cell r="A156">
            <v>5.0999999999999979</v>
          </cell>
          <cell r="B156" t="str">
            <v>Processo E- 07/505.772/2019</v>
          </cell>
          <cell r="C156" t="str">
            <v>PARA OS SENSORES METEOROLÓGICOS (19 ESTAÇÕES)</v>
          </cell>
          <cell r="D156" t="str">
            <v>MES</v>
          </cell>
          <cell r="E156">
            <v>1</v>
          </cell>
          <cell r="F156">
            <v>5864.1081818181829</v>
          </cell>
          <cell r="G156">
            <v>12652.313610700638</v>
          </cell>
          <cell r="H156">
            <v>14297.114166666666</v>
          </cell>
        </row>
        <row r="157">
          <cell r="A157">
            <v>5.1099999999999977</v>
          </cell>
          <cell r="B157" t="str">
            <v>Processo E- 07/505.772/2020</v>
          </cell>
          <cell r="C157" t="str">
            <v>GASES PARA CALIBRAÇÃO</v>
          </cell>
          <cell r="D157" t="str">
            <v>MES</v>
          </cell>
          <cell r="E157">
            <v>1</v>
          </cell>
          <cell r="F157">
            <v>17823.8</v>
          </cell>
          <cell r="G157">
            <v>38456.368870139995</v>
          </cell>
          <cell r="H157">
            <v>43455.696666666663</v>
          </cell>
        </row>
        <row r="158">
          <cell r="A158">
            <v>5.1199999999999974</v>
          </cell>
          <cell r="B158" t="str">
            <v>Processo E- 07/505.772/2021</v>
          </cell>
          <cell r="C158" t="str">
            <v>GERADOR DE HIDROGÊNIO = 05 GERADORES</v>
          </cell>
          <cell r="D158" t="str">
            <v>MES</v>
          </cell>
          <cell r="E158">
            <v>1</v>
          </cell>
          <cell r="F158">
            <v>5523.90625</v>
          </cell>
          <cell r="G158">
            <v>11918.298923578126</v>
          </cell>
          <cell r="H158">
            <v>13467.6775</v>
          </cell>
        </row>
        <row r="159">
          <cell r="A159">
            <v>5.1299999999999972</v>
          </cell>
          <cell r="B159" t="str">
            <v>Processo E- 07/505.772/2022</v>
          </cell>
          <cell r="C159" t="str">
            <v>GERADOR DE AR ZERO = 01 GERADOR</v>
          </cell>
          <cell r="D159" t="str">
            <v>MES</v>
          </cell>
          <cell r="E159">
            <v>1</v>
          </cell>
          <cell r="F159">
            <v>2297.9499999999998</v>
          </cell>
          <cell r="G159">
            <v>4958.0231401349993</v>
          </cell>
          <cell r="H159">
            <v>5602.5658333333331</v>
          </cell>
        </row>
        <row r="160">
          <cell r="A160">
            <v>5.139999999999997</v>
          </cell>
          <cell r="B160" t="str">
            <v>Processo E- 07/505.772/2023</v>
          </cell>
          <cell r="C160" t="str">
            <v>CALIBRADOR MULTI-PONTO = 01 CALIBRADOR</v>
          </cell>
          <cell r="D160" t="str">
            <v>MES</v>
          </cell>
          <cell r="E160">
            <v>1</v>
          </cell>
          <cell r="F160">
            <v>2527.7399999999998</v>
          </cell>
          <cell r="G160">
            <v>5453.8146662219997</v>
          </cell>
          <cell r="H160">
            <v>6162.810833333333</v>
          </cell>
        </row>
        <row r="161">
          <cell r="A161" t="str">
            <v>P2P7</v>
          </cell>
          <cell r="C161" t="str">
            <v>OPERAÇÃO E MANUTENÇÃO DAS ESTAÇÕES AUTOMÁTICAS DA REDE.</v>
          </cell>
          <cell r="D161" t="str">
            <v>MES</v>
          </cell>
          <cell r="E161">
            <v>1</v>
          </cell>
          <cell r="F161">
            <v>379703.81230897963</v>
          </cell>
          <cell r="G161">
            <v>379703.81230897963</v>
          </cell>
          <cell r="H161">
            <v>429065.30446666665</v>
          </cell>
        </row>
        <row r="162">
          <cell r="A162">
            <v>1.01</v>
          </cell>
          <cell r="B162" t="str">
            <v>01.050.0715-0</v>
          </cell>
          <cell r="C162" t="str">
            <v>MAO-DE-OBRA DE ARQUITETO OU ENGENHEIRO PLENO,PARA SERVICOS DE CONSULTORIA DE ENGENHARIA E ARQUITETURA,INCLUSIVE ENCARGOSSOCIAIS</v>
          </cell>
          <cell r="D162" t="str">
            <v>MES</v>
          </cell>
          <cell r="E162">
            <v>1</v>
          </cell>
          <cell r="F162">
            <v>27216.639999999999</v>
          </cell>
          <cell r="G162">
            <v>27216.639999999999</v>
          </cell>
          <cell r="H162">
            <v>30754.803199999998</v>
          </cell>
        </row>
        <row r="163">
          <cell r="A163">
            <v>1.02</v>
          </cell>
          <cell r="B163" t="str">
            <v>01.050.0729-0</v>
          </cell>
          <cell r="C163" t="str">
            <v>MAO-DE-OBRA DE ANALISTA DE SISTEMA JUNIOR,PARA SERVICOS DE CONSULTORIA DE ENGENHARIA E ARQUITETURA,INCLUSIVE ENCARGOS SOCIAIS</v>
          </cell>
          <cell r="D163" t="str">
            <v>MES</v>
          </cell>
          <cell r="E163">
            <v>1</v>
          </cell>
          <cell r="F163">
            <v>10341.76</v>
          </cell>
          <cell r="G163">
            <v>10341.76</v>
          </cell>
          <cell r="H163">
            <v>11686.1888</v>
          </cell>
        </row>
        <row r="164">
          <cell r="A164">
            <v>1.03</v>
          </cell>
          <cell r="B164" t="str">
            <v>01.050.0715-0</v>
          </cell>
          <cell r="C164" t="str">
            <v>MAO-DE-OBRA DE ARQUITETO OU ENGENHEIRO PLENO,PARA SERVICOS DE CONSULTORIA DE ENGENHARIA E ARQUITETURA,INCLUSIVE ENCARGOSSOCIAIS</v>
          </cell>
          <cell r="D164" t="str">
            <v>MES</v>
          </cell>
          <cell r="E164">
            <v>1</v>
          </cell>
          <cell r="F164">
            <v>27216.639999999999</v>
          </cell>
          <cell r="G164">
            <v>27216.639999999999</v>
          </cell>
          <cell r="H164">
            <v>30754.803199999998</v>
          </cell>
        </row>
        <row r="165">
          <cell r="A165">
            <v>1.04</v>
          </cell>
          <cell r="B165" t="str">
            <v>01.050.0710-0</v>
          </cell>
          <cell r="C165" t="str">
            <v>MAO-DE-OBRA DE TECNICO ESPECIALIZADO,PARA SERVICOS DE CONSULTORIA DE ENGENHARIA E ARQUITETURA,INCLUSIVE ENCARGOS SOCIAIS (2 profissionais x 12 meses)</v>
          </cell>
          <cell r="D165" t="str">
            <v>MES</v>
          </cell>
          <cell r="E165">
            <v>1</v>
          </cell>
          <cell r="F165">
            <v>8680.32</v>
          </cell>
          <cell r="G165">
            <v>17360.64</v>
          </cell>
          <cell r="H165">
            <v>19617.5232</v>
          </cell>
        </row>
        <row r="166">
          <cell r="A166">
            <v>1.05</v>
          </cell>
          <cell r="B166" t="str">
            <v>01.050.0712-0</v>
          </cell>
          <cell r="C166" t="str">
            <v>MAO-DE-OBRA DE SECRETARIA,PARA SERVICOS DE CONSULTORIA DE ENGENHARIA E ARQUITETURA,INCLUSIVE ENCARGOS SOCIAIS</v>
          </cell>
          <cell r="D166" t="str">
            <v>MES</v>
          </cell>
          <cell r="E166">
            <v>1</v>
          </cell>
          <cell r="F166">
            <v>12559.36</v>
          </cell>
          <cell r="G166">
            <v>12559.36</v>
          </cell>
          <cell r="H166">
            <v>14192.076800000001</v>
          </cell>
        </row>
        <row r="167">
          <cell r="A167">
            <v>3.01</v>
          </cell>
          <cell r="B167" t="str">
            <v>Processo E- 07/505.772/2011</v>
          </cell>
          <cell r="C167" t="str">
            <v>OPERAÇÃO E MANUTENÇÃO DA REDE AUTOMÁTICA DE 16 ESTAÇÕES FIXAS E 03 ESTAÇÕES MÓVEIS</v>
          </cell>
          <cell r="D167" t="str">
            <v>MES</v>
          </cell>
          <cell r="E167">
            <v>1</v>
          </cell>
          <cell r="F167">
            <v>57095.085500000001</v>
          </cell>
          <cell r="G167">
            <v>123187.51717704318</v>
          </cell>
          <cell r="H167">
            <v>139201.89420000001</v>
          </cell>
        </row>
        <row r="168">
          <cell r="A168">
            <v>3.0199999999999996</v>
          </cell>
          <cell r="B168" t="str">
            <v>Processo E- 07/505.772/2011</v>
          </cell>
          <cell r="C168" t="str">
            <v>CONSERVAÇÃO E LIMPEZA DOS LOCAIS DE 16 ESTAÇÕES FIXAS E 03 ESTAÇÕES MÓVEIS.</v>
          </cell>
          <cell r="D168" t="str">
            <v>MES</v>
          </cell>
          <cell r="E168">
            <v>1</v>
          </cell>
          <cell r="F168">
            <v>21110.782380952383</v>
          </cell>
          <cell r="G168">
            <v>45548.31373664186</v>
          </cell>
          <cell r="H168">
            <v>51469.5936</v>
          </cell>
        </row>
        <row r="169">
          <cell r="A169">
            <v>3.0299999999999994</v>
          </cell>
          <cell r="B169" t="str">
            <v>Processo E- 07/505.772/2011</v>
          </cell>
          <cell r="C169" t="str">
            <v>APLICATIVO DE DADOS E COMUNICAÇÃO (19 ESTAÇÕES)</v>
          </cell>
          <cell r="D169" t="str">
            <v>MES</v>
          </cell>
          <cell r="E169">
            <v>1</v>
          </cell>
          <cell r="F169">
            <v>355.89003012048192</v>
          </cell>
          <cell r="G169">
            <v>873.1038720464818</v>
          </cell>
          <cell r="H169">
            <v>986.60630000000003</v>
          </cell>
        </row>
        <row r="170">
          <cell r="A170">
            <v>3.0399999999999991</v>
          </cell>
          <cell r="B170" t="str">
            <v>19.004.0049-3</v>
          </cell>
          <cell r="C170" t="str">
            <v>CAMIONETE TIPO PICK-UP COM CABINE DUPLA E CACAMBA DE MOTOR DIESEL 2.8,DIRECAO HIDRAULICA TRACAO NAS 4 RODAS,INCLUSIVE MOTORISTA</v>
          </cell>
          <cell r="D170" t="str">
            <v>H</v>
          </cell>
          <cell r="E170">
            <v>176</v>
          </cell>
          <cell r="F170">
            <v>106.7</v>
          </cell>
          <cell r="G170">
            <v>18779.2</v>
          </cell>
          <cell r="H170">
            <v>21220.495999999999</v>
          </cell>
        </row>
        <row r="171">
          <cell r="A171">
            <v>5.01</v>
          </cell>
          <cell r="B171" t="str">
            <v>Processo E- 07/505.772/2011</v>
          </cell>
          <cell r="C171" t="str">
            <v>PARA ANALISADOR DE OZÔNIO = 17 ANALISADORES</v>
          </cell>
          <cell r="D171" t="str">
            <v>MES</v>
          </cell>
          <cell r="E171">
            <v>1</v>
          </cell>
          <cell r="F171">
            <v>1487.4829999999999</v>
          </cell>
          <cell r="G171">
            <v>3209.3714547998993</v>
          </cell>
          <cell r="H171">
            <v>3626.59</v>
          </cell>
        </row>
        <row r="172">
          <cell r="A172">
            <v>5.0199999999999996</v>
          </cell>
          <cell r="B172" t="str">
            <v>Processo E- 07/505.772/2011</v>
          </cell>
          <cell r="C172" t="str">
            <v>PARA ANALISADOR DE SO2 = 08 ANALISADORES</v>
          </cell>
          <cell r="D172" t="str">
            <v>MES</v>
          </cell>
          <cell r="E172">
            <v>1</v>
          </cell>
          <cell r="F172">
            <v>1333.3142857142859</v>
          </cell>
          <cell r="G172">
            <v>2876.7393031371435</v>
          </cell>
          <cell r="H172">
            <v>3250.7150000000001</v>
          </cell>
        </row>
        <row r="173">
          <cell r="A173">
            <v>5.0299999999999994</v>
          </cell>
          <cell r="B173" t="str">
            <v>Processo E- 07/505.772/2012</v>
          </cell>
          <cell r="C173" t="str">
            <v>PARA ANALISADOR DE NO X = 12 ANALISADORES</v>
          </cell>
          <cell r="D173" t="str">
            <v>MES</v>
          </cell>
          <cell r="E173">
            <v>1</v>
          </cell>
          <cell r="F173">
            <v>1944.4099999999999</v>
          </cell>
          <cell r="G173">
            <v>4195.2304331730002</v>
          </cell>
          <cell r="H173">
            <v>4740.6099999999997</v>
          </cell>
        </row>
        <row r="174">
          <cell r="A174">
            <v>5.0399999999999991</v>
          </cell>
          <cell r="B174" t="str">
            <v>Processo E- 07/505.772/2013</v>
          </cell>
          <cell r="C174" t="str">
            <v>PARA ANALISADOR DE CO = 08 ANALISADORES</v>
          </cell>
          <cell r="D174" t="str">
            <v>MES</v>
          </cell>
          <cell r="E174">
            <v>1</v>
          </cell>
          <cell r="F174">
            <v>881.47199999999998</v>
          </cell>
          <cell r="G174">
            <v>1901.8510295616004</v>
          </cell>
          <cell r="H174">
            <v>2149.0916666666667</v>
          </cell>
        </row>
        <row r="175">
          <cell r="A175">
            <v>5.0499999999999989</v>
          </cell>
          <cell r="B175" t="str">
            <v>Processo E- 07/505.772/2014</v>
          </cell>
          <cell r="C175" t="str">
            <v>PARA ANALISADOR DE HCT = 05 ANALISADORES</v>
          </cell>
          <cell r="D175" t="str">
            <v>MES</v>
          </cell>
          <cell r="E175">
            <v>1</v>
          </cell>
          <cell r="F175">
            <v>2331.4944444444441</v>
          </cell>
          <cell r="G175">
            <v>5030.3981403649987</v>
          </cell>
          <cell r="H175">
            <v>5684.3499999999995</v>
          </cell>
        </row>
        <row r="176">
          <cell r="A176">
            <v>5.0599999999999987</v>
          </cell>
          <cell r="B176" t="str">
            <v>Processo E- 07/505.772/2015</v>
          </cell>
          <cell r="C176" t="str">
            <v>PARA ANALISADOR DE VOC = 02 ANALISADORES</v>
          </cell>
          <cell r="D176" t="str">
            <v>MES</v>
          </cell>
          <cell r="E176">
            <v>1</v>
          </cell>
          <cell r="F176">
            <v>388.88333333333338</v>
          </cell>
          <cell r="G176">
            <v>839.04896341500023</v>
          </cell>
          <cell r="H176">
            <v>948.125</v>
          </cell>
        </row>
        <row r="177">
          <cell r="A177">
            <v>5.0699999999999985</v>
          </cell>
          <cell r="B177" t="str">
            <v>Processo E- 07/505.772/2016</v>
          </cell>
          <cell r="C177" t="str">
            <v>PARA ANALISADOR DE PM 2,5 = 01 ANALISADOR</v>
          </cell>
          <cell r="D177" t="str">
            <v>MES</v>
          </cell>
          <cell r="E177">
            <v>1</v>
          </cell>
          <cell r="F177">
            <v>648.13750000000005</v>
          </cell>
          <cell r="G177">
            <v>1398.4119423787499</v>
          </cell>
          <cell r="H177">
            <v>1580.2058333333334</v>
          </cell>
        </row>
        <row r="178">
          <cell r="A178">
            <v>5.0799999999999983</v>
          </cell>
          <cell r="B178" t="str">
            <v>Processo E- 07/505.772/2017</v>
          </cell>
          <cell r="C178" t="str">
            <v>PARA ANALISADOR DE PM 10 = 09 ANALISADORES</v>
          </cell>
          <cell r="D178" t="str">
            <v>MES</v>
          </cell>
          <cell r="E178">
            <v>1</v>
          </cell>
          <cell r="F178">
            <v>1437.48</v>
          </cell>
          <cell r="G178">
            <v>3101.4857170440005</v>
          </cell>
          <cell r="H178">
            <v>3504.6791666666668</v>
          </cell>
        </row>
        <row r="179">
          <cell r="A179">
            <v>5.0899999999999981</v>
          </cell>
          <cell r="B179" t="str">
            <v>Processo E- 07/505.772/2018</v>
          </cell>
          <cell r="C179" t="str">
            <v>PARA ANALISADOR DE H2S (01) = 01 ANALISADOR</v>
          </cell>
          <cell r="D179" t="str">
            <v>MES</v>
          </cell>
          <cell r="E179">
            <v>1</v>
          </cell>
          <cell r="F179">
            <v>291.66000000000003</v>
          </cell>
          <cell r="G179">
            <v>629.28132859800007</v>
          </cell>
          <cell r="H179">
            <v>711.08749999999998</v>
          </cell>
        </row>
        <row r="180">
          <cell r="A180">
            <v>5.0999999999999979</v>
          </cell>
          <cell r="B180" t="str">
            <v>Processo E- 07/505.772/2019</v>
          </cell>
          <cell r="C180" t="str">
            <v>PARA OS SENSORES METEOROLÓGICOS (19 ESTAÇÕES)</v>
          </cell>
          <cell r="D180" t="str">
            <v>MES</v>
          </cell>
          <cell r="E180">
            <v>1</v>
          </cell>
          <cell r="F180">
            <v>5864.1081818181829</v>
          </cell>
          <cell r="G180">
            <v>12652.313610700638</v>
          </cell>
          <cell r="H180">
            <v>14297.114166666666</v>
          </cell>
        </row>
        <row r="181">
          <cell r="A181">
            <v>5.1099999999999977</v>
          </cell>
          <cell r="B181" t="str">
            <v>Processo E- 07/505.772/2020</v>
          </cell>
          <cell r="C181" t="str">
            <v>GASES PARA CALIBRAÇÃO</v>
          </cell>
          <cell r="D181" t="str">
            <v>MES</v>
          </cell>
          <cell r="E181">
            <v>1</v>
          </cell>
          <cell r="F181">
            <v>17823.8</v>
          </cell>
          <cell r="G181">
            <v>38456.368870139995</v>
          </cell>
          <cell r="H181">
            <v>43455.696666666663</v>
          </cell>
        </row>
        <row r="182">
          <cell r="A182">
            <v>5.1199999999999974</v>
          </cell>
          <cell r="B182" t="str">
            <v>Processo E- 07/505.772/2021</v>
          </cell>
          <cell r="C182" t="str">
            <v>GERADOR DE HIDROGÊNIO = 05 GERADORES</v>
          </cell>
          <cell r="D182" t="str">
            <v>MES</v>
          </cell>
          <cell r="E182">
            <v>1</v>
          </cell>
          <cell r="F182">
            <v>5523.90625</v>
          </cell>
          <cell r="G182">
            <v>11918.298923578126</v>
          </cell>
          <cell r="H182">
            <v>13467.6775</v>
          </cell>
        </row>
        <row r="183">
          <cell r="A183">
            <v>5.1299999999999972</v>
          </cell>
          <cell r="B183" t="str">
            <v>Processo E- 07/505.772/2022</v>
          </cell>
          <cell r="C183" t="str">
            <v>GERADOR DE AR ZERO = 01 GERADOR</v>
          </cell>
          <cell r="D183" t="str">
            <v>MES</v>
          </cell>
          <cell r="E183">
            <v>1</v>
          </cell>
          <cell r="F183">
            <v>2297.9499999999998</v>
          </cell>
          <cell r="G183">
            <v>4958.0231401349993</v>
          </cell>
          <cell r="H183">
            <v>5602.5658333333331</v>
          </cell>
        </row>
        <row r="184">
          <cell r="A184">
            <v>5.139999999999997</v>
          </cell>
          <cell r="B184" t="str">
            <v>Processo E- 07/505.772/2023</v>
          </cell>
          <cell r="C184" t="str">
            <v>CALIBRADOR MULTI-PONTO = 01 CALIBRADOR</v>
          </cell>
          <cell r="D184" t="str">
            <v>MES</v>
          </cell>
          <cell r="E184">
            <v>1</v>
          </cell>
          <cell r="F184">
            <v>2527.7399999999998</v>
          </cell>
          <cell r="G184">
            <v>5453.8146662219997</v>
          </cell>
          <cell r="H184">
            <v>6162.810833333333</v>
          </cell>
        </row>
        <row r="185">
          <cell r="A185" t="str">
            <v>P2P8</v>
          </cell>
          <cell r="C185" t="str">
            <v>OPERAÇÃO E MANUTENÇÃO DAS ESTAÇÕES AUTOMÁTICAS DA REDE.</v>
          </cell>
          <cell r="D185" t="str">
            <v>MES</v>
          </cell>
          <cell r="E185">
            <v>1</v>
          </cell>
          <cell r="F185">
            <v>379703.81230897963</v>
          </cell>
          <cell r="G185">
            <v>379703.81230897963</v>
          </cell>
          <cell r="H185">
            <v>429065.30446666665</v>
          </cell>
        </row>
        <row r="186">
          <cell r="A186">
            <v>1.01</v>
          </cell>
          <cell r="B186" t="str">
            <v>01.050.0715-0</v>
          </cell>
          <cell r="C186" t="str">
            <v>MAO-DE-OBRA DE ARQUITETO OU ENGENHEIRO PLENO,PARA SERVICOS DE CONSULTORIA DE ENGENHARIA E ARQUITETURA,INCLUSIVE ENCARGOSSOCIAIS</v>
          </cell>
          <cell r="D186" t="str">
            <v>MES</v>
          </cell>
          <cell r="E186">
            <v>1</v>
          </cell>
          <cell r="F186">
            <v>27216.639999999999</v>
          </cell>
          <cell r="G186">
            <v>27216.639999999999</v>
          </cell>
          <cell r="H186">
            <v>30754.803199999998</v>
          </cell>
        </row>
        <row r="187">
          <cell r="A187">
            <v>1.02</v>
          </cell>
          <cell r="B187" t="str">
            <v>01.050.0729-0</v>
          </cell>
          <cell r="C187" t="str">
            <v>MAO-DE-OBRA DE ANALISTA DE SISTEMA JUNIOR,PARA SERVICOS DE CONSULTORIA DE ENGENHARIA E ARQUITETURA,INCLUSIVE ENCARGOS SOCIAIS</v>
          </cell>
          <cell r="D187" t="str">
            <v>MES</v>
          </cell>
          <cell r="E187">
            <v>1</v>
          </cell>
          <cell r="F187">
            <v>10341.76</v>
          </cell>
          <cell r="G187">
            <v>10341.76</v>
          </cell>
          <cell r="H187">
            <v>11686.1888</v>
          </cell>
        </row>
        <row r="188">
          <cell r="A188">
            <v>1.03</v>
          </cell>
          <cell r="B188" t="str">
            <v>01.050.0715-0</v>
          </cell>
          <cell r="C188" t="str">
            <v>MAO-DE-OBRA DE ARQUITETO OU ENGENHEIRO PLENO,PARA SERVICOS DE CONSULTORIA DE ENGENHARIA E ARQUITETURA,INCLUSIVE ENCARGOSSOCIAIS</v>
          </cell>
          <cell r="D188" t="str">
            <v>MES</v>
          </cell>
          <cell r="E188">
            <v>1</v>
          </cell>
          <cell r="F188">
            <v>27216.639999999999</v>
          </cell>
          <cell r="G188">
            <v>27216.639999999999</v>
          </cell>
          <cell r="H188">
            <v>30754.803199999998</v>
          </cell>
        </row>
        <row r="189">
          <cell r="A189">
            <v>1.04</v>
          </cell>
          <cell r="B189" t="str">
            <v>01.050.0710-0</v>
          </cell>
          <cell r="C189" t="str">
            <v>MAO-DE-OBRA DE TECNICO ESPECIALIZADO,PARA SERVICOS DE CONSULTORIA DE ENGENHARIA E ARQUITETURA,INCLUSIVE ENCARGOS SOCIAIS (2 profissionais x 12 meses)</v>
          </cell>
          <cell r="D189" t="str">
            <v>MES</v>
          </cell>
          <cell r="E189">
            <v>1</v>
          </cell>
          <cell r="F189">
            <v>8680.32</v>
          </cell>
          <cell r="G189">
            <v>17360.64</v>
          </cell>
          <cell r="H189">
            <v>19617.5232</v>
          </cell>
        </row>
        <row r="190">
          <cell r="A190">
            <v>1.05</v>
          </cell>
          <cell r="B190" t="str">
            <v>01.050.0712-0</v>
          </cell>
          <cell r="C190" t="str">
            <v>MAO-DE-OBRA DE SECRETARIA,PARA SERVICOS DE CONSULTORIA DE ENGENHARIA E ARQUITETURA,INCLUSIVE ENCARGOS SOCIAIS</v>
          </cell>
          <cell r="D190" t="str">
            <v>MES</v>
          </cell>
          <cell r="E190">
            <v>1</v>
          </cell>
          <cell r="F190">
            <v>12559.36</v>
          </cell>
          <cell r="G190">
            <v>12559.36</v>
          </cell>
          <cell r="H190">
            <v>14192.076800000001</v>
          </cell>
        </row>
        <row r="191">
          <cell r="A191">
            <v>3.01</v>
          </cell>
          <cell r="B191" t="str">
            <v>Processo E- 07/505.772/2011</v>
          </cell>
          <cell r="C191" t="str">
            <v>OPERAÇÃO E MANUTENÇÃO DA REDE AUTOMÁTICA DE 16 ESTAÇÕES FIXAS E 03 ESTAÇÕES MÓVEIS</v>
          </cell>
          <cell r="D191" t="str">
            <v>MES</v>
          </cell>
          <cell r="E191">
            <v>1</v>
          </cell>
          <cell r="F191">
            <v>57095.085500000001</v>
          </cell>
          <cell r="G191">
            <v>123187.51717704318</v>
          </cell>
          <cell r="H191">
            <v>139201.89420000001</v>
          </cell>
        </row>
        <row r="192">
          <cell r="A192">
            <v>3.0199999999999996</v>
          </cell>
          <cell r="B192" t="str">
            <v>Processo E- 07/505.772/2011</v>
          </cell>
          <cell r="C192" t="str">
            <v>CONSERVAÇÃO E LIMPEZA DOS LOCAIS DE 16 ESTAÇÕES FIXAS E 03 ESTAÇÕES MÓVEIS.</v>
          </cell>
          <cell r="D192" t="str">
            <v>MES</v>
          </cell>
          <cell r="E192">
            <v>1</v>
          </cell>
          <cell r="F192">
            <v>21110.782380952383</v>
          </cell>
          <cell r="G192">
            <v>45548.31373664186</v>
          </cell>
          <cell r="H192">
            <v>51469.5936</v>
          </cell>
        </row>
        <row r="193">
          <cell r="A193">
            <v>3.0299999999999994</v>
          </cell>
          <cell r="B193" t="str">
            <v>Processo E- 07/505.772/2011</v>
          </cell>
          <cell r="C193" t="str">
            <v>APLICATIVO DE DADOS E COMUNICAÇÃO (19 ESTAÇÕES)</v>
          </cell>
          <cell r="D193" t="str">
            <v>MES</v>
          </cell>
          <cell r="E193">
            <v>1</v>
          </cell>
          <cell r="F193">
            <v>355.89003012048192</v>
          </cell>
          <cell r="G193">
            <v>873.1038720464818</v>
          </cell>
          <cell r="H193">
            <v>986.60630000000003</v>
          </cell>
        </row>
        <row r="194">
          <cell r="A194">
            <v>3.0399999999999991</v>
          </cell>
          <cell r="B194" t="str">
            <v>19.004.0049-3</v>
          </cell>
          <cell r="C194" t="str">
            <v>CAMIONETE TIPO PICK-UP COM CABINE DUPLA E CACAMBA DE MOTOR DIESEL 2.8,DIRECAO HIDRAULICA TRACAO NAS 4 RODAS,INCLUSIVE MOTORISTA</v>
          </cell>
          <cell r="D194" t="str">
            <v>H</v>
          </cell>
          <cell r="E194">
            <v>176</v>
          </cell>
          <cell r="F194">
            <v>106.7</v>
          </cell>
          <cell r="G194">
            <v>18779.2</v>
          </cell>
          <cell r="H194">
            <v>21220.495999999999</v>
          </cell>
        </row>
        <row r="195">
          <cell r="A195">
            <v>5.01</v>
          </cell>
          <cell r="B195" t="str">
            <v>Processo E- 07/505.772/2011</v>
          </cell>
          <cell r="C195" t="str">
            <v>PARA ANALISADOR DE OZÔNIO = 17 ANALISADORES</v>
          </cell>
          <cell r="D195" t="str">
            <v>MES</v>
          </cell>
          <cell r="E195">
            <v>1</v>
          </cell>
          <cell r="F195">
            <v>1487.4829999999999</v>
          </cell>
          <cell r="G195">
            <v>3209.3714547998993</v>
          </cell>
          <cell r="H195">
            <v>3626.59</v>
          </cell>
        </row>
        <row r="196">
          <cell r="A196">
            <v>5.0199999999999996</v>
          </cell>
          <cell r="B196" t="str">
            <v>Processo E- 07/505.772/2011</v>
          </cell>
          <cell r="C196" t="str">
            <v>PARA ANALISADOR DE SO2 = 08 ANALISADORES</v>
          </cell>
          <cell r="D196" t="str">
            <v>MES</v>
          </cell>
          <cell r="E196">
            <v>1</v>
          </cell>
          <cell r="F196">
            <v>1333.3142857142859</v>
          </cell>
          <cell r="G196">
            <v>2876.7393031371435</v>
          </cell>
          <cell r="H196">
            <v>3250.7150000000001</v>
          </cell>
        </row>
        <row r="197">
          <cell r="A197">
            <v>5.0299999999999994</v>
          </cell>
          <cell r="B197" t="str">
            <v>Processo E- 07/505.772/2012</v>
          </cell>
          <cell r="C197" t="str">
            <v>PARA ANALISADOR DE NO X = 12 ANALISADORES</v>
          </cell>
          <cell r="D197" t="str">
            <v>MES</v>
          </cell>
          <cell r="E197">
            <v>1</v>
          </cell>
          <cell r="F197">
            <v>1944.4099999999999</v>
          </cell>
          <cell r="G197">
            <v>4195.2304331730002</v>
          </cell>
          <cell r="H197">
            <v>4740.6099999999997</v>
          </cell>
        </row>
        <row r="198">
          <cell r="A198">
            <v>5.0399999999999991</v>
          </cell>
          <cell r="B198" t="str">
            <v>Processo E- 07/505.772/2013</v>
          </cell>
          <cell r="C198" t="str">
            <v>PARA ANALISADOR DE CO = 08 ANALISADORES</v>
          </cell>
          <cell r="D198" t="str">
            <v>MES</v>
          </cell>
          <cell r="E198">
            <v>1</v>
          </cell>
          <cell r="F198">
            <v>881.47199999999998</v>
          </cell>
          <cell r="G198">
            <v>1901.8510295616004</v>
          </cell>
          <cell r="H198">
            <v>2149.0916666666667</v>
          </cell>
        </row>
        <row r="199">
          <cell r="A199">
            <v>5.0499999999999989</v>
          </cell>
          <cell r="B199" t="str">
            <v>Processo E- 07/505.772/2014</v>
          </cell>
          <cell r="C199" t="str">
            <v>PARA ANALISADOR DE HCT = 05 ANALISADORES</v>
          </cell>
          <cell r="D199" t="str">
            <v>MES</v>
          </cell>
          <cell r="E199">
            <v>1</v>
          </cell>
          <cell r="F199">
            <v>2331.4944444444441</v>
          </cell>
          <cell r="G199">
            <v>5030.3981403649987</v>
          </cell>
          <cell r="H199">
            <v>5684.3499999999995</v>
          </cell>
        </row>
        <row r="200">
          <cell r="A200">
            <v>5.0599999999999987</v>
          </cell>
          <cell r="B200" t="str">
            <v>Processo E- 07/505.772/2015</v>
          </cell>
          <cell r="C200" t="str">
            <v>PARA ANALISADOR DE VOC = 02 ANALISADORES</v>
          </cell>
          <cell r="D200" t="str">
            <v>MES</v>
          </cell>
          <cell r="E200">
            <v>1</v>
          </cell>
          <cell r="F200">
            <v>388.88333333333338</v>
          </cell>
          <cell r="G200">
            <v>839.04896341500023</v>
          </cell>
          <cell r="H200">
            <v>948.125</v>
          </cell>
        </row>
        <row r="201">
          <cell r="A201">
            <v>5.0699999999999985</v>
          </cell>
          <cell r="B201" t="str">
            <v>Processo E- 07/505.772/2016</v>
          </cell>
          <cell r="C201" t="str">
            <v>PARA ANALISADOR DE PM 2,5 = 01 ANALISADOR</v>
          </cell>
          <cell r="D201" t="str">
            <v>MES</v>
          </cell>
          <cell r="E201">
            <v>1</v>
          </cell>
          <cell r="F201">
            <v>648.13750000000005</v>
          </cell>
          <cell r="G201">
            <v>1398.4119423787499</v>
          </cell>
          <cell r="H201">
            <v>1580.2058333333334</v>
          </cell>
        </row>
        <row r="202">
          <cell r="A202">
            <v>5.0799999999999983</v>
          </cell>
          <cell r="B202" t="str">
            <v>Processo E- 07/505.772/2017</v>
          </cell>
          <cell r="C202" t="str">
            <v>PARA ANALISADOR DE PM 10 = 09 ANALISADORES</v>
          </cell>
          <cell r="D202" t="str">
            <v>MES</v>
          </cell>
          <cell r="E202">
            <v>1</v>
          </cell>
          <cell r="F202">
            <v>1437.48</v>
          </cell>
          <cell r="G202">
            <v>3101.4857170440005</v>
          </cell>
          <cell r="H202">
            <v>3504.6791666666668</v>
          </cell>
        </row>
        <row r="203">
          <cell r="A203">
            <v>5.0899999999999981</v>
          </cell>
          <cell r="B203" t="str">
            <v>Processo E- 07/505.772/2018</v>
          </cell>
          <cell r="C203" t="str">
            <v>PARA ANALISADOR DE H2S (01) = 01 ANALISADOR</v>
          </cell>
          <cell r="D203" t="str">
            <v>MES</v>
          </cell>
          <cell r="E203">
            <v>1</v>
          </cell>
          <cell r="F203">
            <v>291.66000000000003</v>
          </cell>
          <cell r="G203">
            <v>629.28132859800007</v>
          </cell>
          <cell r="H203">
            <v>711.08749999999998</v>
          </cell>
        </row>
        <row r="204">
          <cell r="A204">
            <v>5.0999999999999979</v>
          </cell>
          <cell r="B204" t="str">
            <v>Processo E- 07/505.772/2019</v>
          </cell>
          <cell r="C204" t="str">
            <v>PARA OS SENSORES METEOROLÓGICOS (19 ESTAÇÕES)</v>
          </cell>
          <cell r="D204" t="str">
            <v>MES</v>
          </cell>
          <cell r="E204">
            <v>1</v>
          </cell>
          <cell r="F204">
            <v>5864.1081818181829</v>
          </cell>
          <cell r="G204">
            <v>12652.313610700638</v>
          </cell>
          <cell r="H204">
            <v>14297.114166666666</v>
          </cell>
        </row>
        <row r="205">
          <cell r="A205">
            <v>5.1099999999999977</v>
          </cell>
          <cell r="B205" t="str">
            <v>Processo E- 07/505.772/2020</v>
          </cell>
          <cell r="C205" t="str">
            <v>GASES PARA CALIBRAÇÃO</v>
          </cell>
          <cell r="D205" t="str">
            <v>MES</v>
          </cell>
          <cell r="E205">
            <v>1</v>
          </cell>
          <cell r="F205">
            <v>17823.8</v>
          </cell>
          <cell r="G205">
            <v>38456.368870139995</v>
          </cell>
          <cell r="H205">
            <v>43455.696666666663</v>
          </cell>
        </row>
        <row r="206">
          <cell r="A206">
            <v>5.1199999999999974</v>
          </cell>
          <cell r="B206" t="str">
            <v>Processo E- 07/505.772/2021</v>
          </cell>
          <cell r="C206" t="str">
            <v>GERADOR DE HIDROGÊNIO = 05 GERADORES</v>
          </cell>
          <cell r="D206" t="str">
            <v>MES</v>
          </cell>
          <cell r="E206">
            <v>1</v>
          </cell>
          <cell r="F206">
            <v>5523.90625</v>
          </cell>
          <cell r="G206">
            <v>11918.298923578126</v>
          </cell>
          <cell r="H206">
            <v>13467.6775</v>
          </cell>
        </row>
        <row r="207">
          <cell r="A207">
            <v>5.1299999999999972</v>
          </cell>
          <cell r="B207" t="str">
            <v>Processo E- 07/505.772/2022</v>
          </cell>
          <cell r="C207" t="str">
            <v>GERADOR DE AR ZERO = 01 GERADOR</v>
          </cell>
          <cell r="D207" t="str">
            <v>MES</v>
          </cell>
          <cell r="E207">
            <v>1</v>
          </cell>
          <cell r="F207">
            <v>2297.9499999999998</v>
          </cell>
          <cell r="G207">
            <v>4958.0231401349993</v>
          </cell>
          <cell r="H207">
            <v>5602.5658333333331</v>
          </cell>
        </row>
        <row r="208">
          <cell r="A208">
            <v>5.139999999999997</v>
          </cell>
          <cell r="B208" t="str">
            <v>Processo E- 07/505.772/2023</v>
          </cell>
          <cell r="C208" t="str">
            <v>CALIBRADOR MULTI-PONTO = 01 CALIBRADOR</v>
          </cell>
          <cell r="D208" t="str">
            <v>MES</v>
          </cell>
          <cell r="E208">
            <v>1</v>
          </cell>
          <cell r="F208">
            <v>2527.7399999999998</v>
          </cell>
          <cell r="G208">
            <v>5453.8146662219997</v>
          </cell>
          <cell r="H208">
            <v>6162.810833333333</v>
          </cell>
        </row>
        <row r="209">
          <cell r="A209" t="str">
            <v>P2P9</v>
          </cell>
          <cell r="C209" t="str">
            <v>OPERAÇÃO E MANUTENÇÃO DAS ESTAÇÕES AUTOMÁTICAS DA REDE.</v>
          </cell>
          <cell r="D209" t="str">
            <v>MES</v>
          </cell>
          <cell r="E209">
            <v>1</v>
          </cell>
          <cell r="F209">
            <v>379703.81230897963</v>
          </cell>
          <cell r="G209">
            <v>379703.81230897963</v>
          </cell>
          <cell r="H209">
            <v>429065.30446666665</v>
          </cell>
        </row>
        <row r="210">
          <cell r="A210">
            <v>1.01</v>
          </cell>
          <cell r="B210" t="str">
            <v>01.050.0715-0</v>
          </cell>
          <cell r="C210" t="str">
            <v>MAO-DE-OBRA DE ARQUITETO OU ENGENHEIRO PLENO,PARA SERVICOS DE CONSULTORIA DE ENGENHARIA E ARQUITETURA,INCLUSIVE ENCARGOSSOCIAIS</v>
          </cell>
          <cell r="D210" t="str">
            <v>MES</v>
          </cell>
          <cell r="E210">
            <v>1</v>
          </cell>
          <cell r="F210">
            <v>27216.639999999999</v>
          </cell>
          <cell r="G210">
            <v>27216.639999999999</v>
          </cell>
          <cell r="H210">
            <v>30754.803199999998</v>
          </cell>
        </row>
        <row r="211">
          <cell r="A211">
            <v>1.02</v>
          </cell>
          <cell r="B211" t="str">
            <v>01.050.0729-0</v>
          </cell>
          <cell r="C211" t="str">
            <v>MAO-DE-OBRA DE ANALISTA DE SISTEMA JUNIOR,PARA SERVICOS DE CONSULTORIA DE ENGENHARIA E ARQUITETURA,INCLUSIVE ENCARGOS SOCIAIS</v>
          </cell>
          <cell r="D211" t="str">
            <v>MES</v>
          </cell>
          <cell r="E211">
            <v>1</v>
          </cell>
          <cell r="F211">
            <v>10341.76</v>
          </cell>
          <cell r="G211">
            <v>10341.76</v>
          </cell>
          <cell r="H211">
            <v>11686.1888</v>
          </cell>
        </row>
        <row r="212">
          <cell r="A212">
            <v>1.03</v>
          </cell>
          <cell r="B212" t="str">
            <v>01.050.0715-0</v>
          </cell>
          <cell r="C212" t="str">
            <v>MAO-DE-OBRA DE ARQUITETO OU ENGENHEIRO PLENO,PARA SERVICOS DE CONSULTORIA DE ENGENHARIA E ARQUITETURA,INCLUSIVE ENCARGOSSOCIAIS</v>
          </cell>
          <cell r="D212" t="str">
            <v>MES</v>
          </cell>
          <cell r="E212">
            <v>1</v>
          </cell>
          <cell r="F212">
            <v>27216.639999999999</v>
          </cell>
          <cell r="G212">
            <v>27216.639999999999</v>
          </cell>
          <cell r="H212">
            <v>30754.803199999998</v>
          </cell>
        </row>
        <row r="213">
          <cell r="A213">
            <v>1.04</v>
          </cell>
          <cell r="B213" t="str">
            <v>01.050.0710-0</v>
          </cell>
          <cell r="C213" t="str">
            <v>MAO-DE-OBRA DE TECNICO ESPECIALIZADO,PARA SERVICOS DE CONSULTORIA DE ENGENHARIA E ARQUITETURA,INCLUSIVE ENCARGOS SOCIAIS (2 profissionais x 12 meses)</v>
          </cell>
          <cell r="D213" t="str">
            <v>MES</v>
          </cell>
          <cell r="E213">
            <v>1</v>
          </cell>
          <cell r="F213">
            <v>8680.32</v>
          </cell>
          <cell r="G213">
            <v>17360.64</v>
          </cell>
          <cell r="H213">
            <v>19617.5232</v>
          </cell>
        </row>
        <row r="214">
          <cell r="A214">
            <v>1.05</v>
          </cell>
          <cell r="B214" t="str">
            <v>01.050.0712-0</v>
          </cell>
          <cell r="C214" t="str">
            <v>MAO-DE-OBRA DE SECRETARIA,PARA SERVICOS DE CONSULTORIA DE ENGENHARIA E ARQUITETURA,INCLUSIVE ENCARGOS SOCIAIS</v>
          </cell>
          <cell r="D214" t="str">
            <v>MES</v>
          </cell>
          <cell r="E214">
            <v>1</v>
          </cell>
          <cell r="F214">
            <v>12559.36</v>
          </cell>
          <cell r="G214">
            <v>12559.36</v>
          </cell>
          <cell r="H214">
            <v>14192.076800000001</v>
          </cell>
        </row>
        <row r="215">
          <cell r="A215">
            <v>3.01</v>
          </cell>
          <cell r="B215" t="str">
            <v>Processo E- 07/505.772/2011</v>
          </cell>
          <cell r="C215" t="str">
            <v>OPERAÇÃO E MANUTENÇÃO DA REDE AUTOMÁTICA DE 16 ESTAÇÕES FIXAS E 03 ESTAÇÕES MÓVEIS</v>
          </cell>
          <cell r="D215" t="str">
            <v>MES</v>
          </cell>
          <cell r="E215">
            <v>1</v>
          </cell>
          <cell r="F215">
            <v>57095.085500000001</v>
          </cell>
          <cell r="G215">
            <v>123187.51717704318</v>
          </cell>
          <cell r="H215">
            <v>139201.89420000001</v>
          </cell>
        </row>
        <row r="216">
          <cell r="A216">
            <v>3.0199999999999996</v>
          </cell>
          <cell r="B216" t="str">
            <v>Processo E- 07/505.772/2011</v>
          </cell>
          <cell r="C216" t="str">
            <v>CONSERVAÇÃO E LIMPEZA DOS LOCAIS DE 16 ESTAÇÕES FIXAS E 03 ESTAÇÕES MÓVEIS.</v>
          </cell>
          <cell r="D216" t="str">
            <v>MES</v>
          </cell>
          <cell r="E216">
            <v>1</v>
          </cell>
          <cell r="F216">
            <v>21110.782380952383</v>
          </cell>
          <cell r="G216">
            <v>45548.31373664186</v>
          </cell>
          <cell r="H216">
            <v>51469.5936</v>
          </cell>
        </row>
        <row r="217">
          <cell r="A217">
            <v>3.0299999999999994</v>
          </cell>
          <cell r="B217" t="str">
            <v>Processo E- 07/505.772/2011</v>
          </cell>
          <cell r="C217" t="str">
            <v>APLICATIVO DE DADOS E COMUNICAÇÃO (19 ESTAÇÕES)</v>
          </cell>
          <cell r="D217" t="str">
            <v>MES</v>
          </cell>
          <cell r="E217">
            <v>1</v>
          </cell>
          <cell r="F217">
            <v>355.89003012048192</v>
          </cell>
          <cell r="G217">
            <v>873.1038720464818</v>
          </cell>
          <cell r="H217">
            <v>986.60630000000003</v>
          </cell>
        </row>
        <row r="218">
          <cell r="A218">
            <v>3.0399999999999991</v>
          </cell>
          <cell r="B218" t="str">
            <v>19.004.0049-3</v>
          </cell>
          <cell r="C218" t="str">
            <v>CAMIONETE TIPO PICK-UP COM CABINE DUPLA E CACAMBA DE MOTOR DIESEL 2.8,DIRECAO HIDRAULICA TRACAO NAS 4 RODAS,INCLUSIVE MOTORISTA</v>
          </cell>
          <cell r="D218" t="str">
            <v>H</v>
          </cell>
          <cell r="E218">
            <v>176</v>
          </cell>
          <cell r="F218">
            <v>106.7</v>
          </cell>
          <cell r="G218">
            <v>18779.2</v>
          </cell>
          <cell r="H218">
            <v>21220.495999999999</v>
          </cell>
        </row>
        <row r="219">
          <cell r="A219">
            <v>5.01</v>
          </cell>
          <cell r="B219" t="str">
            <v>Processo E- 07/505.772/2011</v>
          </cell>
          <cell r="C219" t="str">
            <v>PARA ANALISADOR DE OZÔNIO = 17 ANALISADORES</v>
          </cell>
          <cell r="D219" t="str">
            <v>MES</v>
          </cell>
          <cell r="E219">
            <v>1</v>
          </cell>
          <cell r="F219">
            <v>1487.4829999999999</v>
          </cell>
          <cell r="G219">
            <v>3209.3714547998993</v>
          </cell>
          <cell r="H219">
            <v>3626.59</v>
          </cell>
        </row>
        <row r="220">
          <cell r="A220">
            <v>5.0199999999999996</v>
          </cell>
          <cell r="B220" t="str">
            <v>Processo E- 07/505.772/2011</v>
          </cell>
          <cell r="C220" t="str">
            <v>PARA ANALISADOR DE SO2 = 08 ANALISADORES</v>
          </cell>
          <cell r="D220" t="str">
            <v>MES</v>
          </cell>
          <cell r="E220">
            <v>1</v>
          </cell>
          <cell r="F220">
            <v>1333.3142857142859</v>
          </cell>
          <cell r="G220">
            <v>2876.7393031371435</v>
          </cell>
          <cell r="H220">
            <v>3250.7150000000001</v>
          </cell>
        </row>
        <row r="221">
          <cell r="A221">
            <v>5.0299999999999994</v>
          </cell>
          <cell r="B221" t="str">
            <v>Processo E- 07/505.772/2012</v>
          </cell>
          <cell r="C221" t="str">
            <v>PARA ANALISADOR DE NO X = 12 ANALISADORES</v>
          </cell>
          <cell r="D221" t="str">
            <v>MES</v>
          </cell>
          <cell r="E221">
            <v>1</v>
          </cell>
          <cell r="F221">
            <v>1944.4099999999999</v>
          </cell>
          <cell r="G221">
            <v>4195.2304331730002</v>
          </cell>
          <cell r="H221">
            <v>4740.6099999999997</v>
          </cell>
        </row>
        <row r="222">
          <cell r="A222">
            <v>5.0399999999999991</v>
          </cell>
          <cell r="B222" t="str">
            <v>Processo E- 07/505.772/2013</v>
          </cell>
          <cell r="C222" t="str">
            <v>PARA ANALISADOR DE CO = 08 ANALISADORES</v>
          </cell>
          <cell r="D222" t="str">
            <v>MES</v>
          </cell>
          <cell r="E222">
            <v>1</v>
          </cell>
          <cell r="F222">
            <v>881.47199999999998</v>
          </cell>
          <cell r="G222">
            <v>1901.8510295616004</v>
          </cell>
          <cell r="H222">
            <v>2149.0916666666667</v>
          </cell>
        </row>
        <row r="223">
          <cell r="A223">
            <v>5.0499999999999989</v>
          </cell>
          <cell r="B223" t="str">
            <v>Processo E- 07/505.772/2014</v>
          </cell>
          <cell r="C223" t="str">
            <v>PARA ANALISADOR DE HCT = 05 ANALISADORES</v>
          </cell>
          <cell r="D223" t="str">
            <v>MES</v>
          </cell>
          <cell r="E223">
            <v>1</v>
          </cell>
          <cell r="F223">
            <v>2331.4944444444441</v>
          </cell>
          <cell r="G223">
            <v>5030.3981403649987</v>
          </cell>
          <cell r="H223">
            <v>5684.3499999999995</v>
          </cell>
        </row>
        <row r="224">
          <cell r="A224">
            <v>5.0599999999999987</v>
          </cell>
          <cell r="B224" t="str">
            <v>Processo E- 07/505.772/2015</v>
          </cell>
          <cell r="C224" t="str">
            <v>PARA ANALISADOR DE VOC = 02 ANALISADORES</v>
          </cell>
          <cell r="D224" t="str">
            <v>MES</v>
          </cell>
          <cell r="E224">
            <v>1</v>
          </cell>
          <cell r="F224">
            <v>388.88333333333338</v>
          </cell>
          <cell r="G224">
            <v>839.04896341500023</v>
          </cell>
          <cell r="H224">
            <v>948.125</v>
          </cell>
        </row>
        <row r="225">
          <cell r="A225">
            <v>5.0699999999999985</v>
          </cell>
          <cell r="B225" t="str">
            <v>Processo E- 07/505.772/2016</v>
          </cell>
          <cell r="C225" t="str">
            <v>PARA ANALISADOR DE PM 2,5 = 01 ANALISADOR</v>
          </cell>
          <cell r="D225" t="str">
            <v>MES</v>
          </cell>
          <cell r="E225">
            <v>1</v>
          </cell>
          <cell r="F225">
            <v>648.13750000000005</v>
          </cell>
          <cell r="G225">
            <v>1398.4119423787499</v>
          </cell>
          <cell r="H225">
            <v>1580.2058333333334</v>
          </cell>
        </row>
        <row r="226">
          <cell r="A226">
            <v>5.0799999999999983</v>
          </cell>
          <cell r="B226" t="str">
            <v>Processo E- 07/505.772/2017</v>
          </cell>
          <cell r="C226" t="str">
            <v>PARA ANALISADOR DE PM 10 = 09 ANALISADORES</v>
          </cell>
          <cell r="D226" t="str">
            <v>MES</v>
          </cell>
          <cell r="E226">
            <v>1</v>
          </cell>
          <cell r="F226">
            <v>1437.48</v>
          </cell>
          <cell r="G226">
            <v>3101.4857170440005</v>
          </cell>
          <cell r="H226">
            <v>3504.6791666666668</v>
          </cell>
        </row>
        <row r="227">
          <cell r="A227">
            <v>5.0899999999999981</v>
          </cell>
          <cell r="B227" t="str">
            <v>Processo E- 07/505.772/2018</v>
          </cell>
          <cell r="C227" t="str">
            <v>PARA ANALISADOR DE H2S (01) = 01 ANALISADOR</v>
          </cell>
          <cell r="D227" t="str">
            <v>MES</v>
          </cell>
          <cell r="E227">
            <v>1</v>
          </cell>
          <cell r="F227">
            <v>291.66000000000003</v>
          </cell>
          <cell r="G227">
            <v>629.28132859800007</v>
          </cell>
          <cell r="H227">
            <v>711.08749999999998</v>
          </cell>
        </row>
        <row r="228">
          <cell r="A228">
            <v>5.0999999999999979</v>
          </cell>
          <cell r="B228" t="str">
            <v>Processo E- 07/505.772/2019</v>
          </cell>
          <cell r="C228" t="str">
            <v>PARA OS SENSORES METEOROLÓGICOS (19 ESTAÇÕES)</v>
          </cell>
          <cell r="D228" t="str">
            <v>MES</v>
          </cell>
          <cell r="E228">
            <v>1</v>
          </cell>
          <cell r="F228">
            <v>5864.1081818181829</v>
          </cell>
          <cell r="G228">
            <v>12652.313610700638</v>
          </cell>
          <cell r="H228">
            <v>14297.114166666666</v>
          </cell>
        </row>
        <row r="229">
          <cell r="A229">
            <v>5.1099999999999977</v>
          </cell>
          <cell r="B229" t="str">
            <v>Processo E- 07/505.772/2020</v>
          </cell>
          <cell r="C229" t="str">
            <v>GASES PARA CALIBRAÇÃO</v>
          </cell>
          <cell r="D229" t="str">
            <v>MES</v>
          </cell>
          <cell r="E229">
            <v>1</v>
          </cell>
          <cell r="F229">
            <v>17823.8</v>
          </cell>
          <cell r="G229">
            <v>38456.368870139995</v>
          </cell>
          <cell r="H229">
            <v>43455.696666666663</v>
          </cell>
        </row>
        <row r="230">
          <cell r="A230">
            <v>5.1199999999999974</v>
          </cell>
          <cell r="B230" t="str">
            <v>Processo E- 07/505.772/2021</v>
          </cell>
          <cell r="C230" t="str">
            <v>GERADOR DE HIDROGÊNIO = 05 GERADORES</v>
          </cell>
          <cell r="D230" t="str">
            <v>MES</v>
          </cell>
          <cell r="E230">
            <v>1</v>
          </cell>
          <cell r="F230">
            <v>5523.90625</v>
          </cell>
          <cell r="G230">
            <v>11918.298923578126</v>
          </cell>
          <cell r="H230">
            <v>13467.6775</v>
          </cell>
        </row>
        <row r="231">
          <cell r="A231">
            <v>5.1299999999999972</v>
          </cell>
          <cell r="B231" t="str">
            <v>Processo E- 07/505.772/2022</v>
          </cell>
          <cell r="C231" t="str">
            <v>GERADOR DE AR ZERO = 01 GERADOR</v>
          </cell>
          <cell r="D231" t="str">
            <v>MES</v>
          </cell>
          <cell r="E231">
            <v>1</v>
          </cell>
          <cell r="F231">
            <v>2297.9499999999998</v>
          </cell>
          <cell r="G231">
            <v>4958.0231401349993</v>
          </cell>
          <cell r="H231">
            <v>5602.5658333333331</v>
          </cell>
        </row>
        <row r="232">
          <cell r="A232">
            <v>5.139999999999997</v>
          </cell>
          <cell r="B232" t="str">
            <v>Processo E- 07/505.772/2023</v>
          </cell>
          <cell r="C232" t="str">
            <v>CALIBRADOR MULTI-PONTO = 01 CALIBRADOR</v>
          </cell>
          <cell r="D232" t="str">
            <v>MES</v>
          </cell>
          <cell r="E232">
            <v>1</v>
          </cell>
          <cell r="F232">
            <v>2527.7399999999998</v>
          </cell>
          <cell r="G232">
            <v>5453.8146662219997</v>
          </cell>
          <cell r="H232">
            <v>6162.810833333333</v>
          </cell>
        </row>
        <row r="233">
          <cell r="A233" t="str">
            <v>P2P10</v>
          </cell>
          <cell r="C233" t="str">
            <v>OPERAÇÃO E MANUTENÇÃO DAS ESTAÇÕES AUTOMÁTICAS DA REDE.</v>
          </cell>
          <cell r="D233" t="str">
            <v>MES</v>
          </cell>
          <cell r="E233">
            <v>1</v>
          </cell>
          <cell r="F233">
            <v>379703.81230897963</v>
          </cell>
          <cell r="G233">
            <v>379703.81230897963</v>
          </cell>
          <cell r="H233">
            <v>429065.30446666665</v>
          </cell>
        </row>
        <row r="234">
          <cell r="A234">
            <v>1.01</v>
          </cell>
          <cell r="B234" t="str">
            <v>01.050.0715-0</v>
          </cell>
          <cell r="C234" t="str">
            <v>MAO-DE-OBRA DE ARQUITETO OU ENGENHEIRO PLENO,PARA SERVICOS DE CONSULTORIA DE ENGENHARIA E ARQUITETURA,INCLUSIVE ENCARGOSSOCIAIS</v>
          </cell>
          <cell r="D234" t="str">
            <v>MES</v>
          </cell>
          <cell r="E234">
            <v>1</v>
          </cell>
          <cell r="F234">
            <v>27216.639999999999</v>
          </cell>
          <cell r="G234">
            <v>27216.639999999999</v>
          </cell>
          <cell r="H234">
            <v>30754.803199999998</v>
          </cell>
        </row>
        <row r="235">
          <cell r="A235">
            <v>1.02</v>
          </cell>
          <cell r="B235" t="str">
            <v>01.050.0729-0</v>
          </cell>
          <cell r="C235" t="str">
            <v>MAO-DE-OBRA DE ANALISTA DE SISTEMA JUNIOR,PARA SERVICOS DE CONSULTORIA DE ENGENHARIA E ARQUITETURA,INCLUSIVE ENCARGOS SOCIAIS</v>
          </cell>
          <cell r="D235" t="str">
            <v>MES</v>
          </cell>
          <cell r="E235">
            <v>1</v>
          </cell>
          <cell r="F235">
            <v>10341.76</v>
          </cell>
          <cell r="G235">
            <v>10341.76</v>
          </cell>
          <cell r="H235">
            <v>11686.1888</v>
          </cell>
        </row>
        <row r="236">
          <cell r="A236">
            <v>1.03</v>
          </cell>
          <cell r="B236" t="str">
            <v>01.050.0715-0</v>
          </cell>
          <cell r="C236" t="str">
            <v>MAO-DE-OBRA DE ARQUITETO OU ENGENHEIRO PLENO,PARA SERVICOS DE CONSULTORIA DE ENGENHARIA E ARQUITETURA,INCLUSIVE ENCARGOSSOCIAIS</v>
          </cell>
          <cell r="D236" t="str">
            <v>MES</v>
          </cell>
          <cell r="E236">
            <v>1</v>
          </cell>
          <cell r="F236">
            <v>27216.639999999999</v>
          </cell>
          <cell r="G236">
            <v>27216.639999999999</v>
          </cell>
          <cell r="H236">
            <v>30754.803199999998</v>
          </cell>
        </row>
        <row r="237">
          <cell r="A237">
            <v>1.04</v>
          </cell>
          <cell r="B237" t="str">
            <v>01.050.0710-0</v>
          </cell>
          <cell r="C237" t="str">
            <v>MAO-DE-OBRA DE TECNICO ESPECIALIZADO,PARA SERVICOS DE CONSULTORIA DE ENGENHARIA E ARQUITETURA,INCLUSIVE ENCARGOS SOCIAIS (2 profissionais x 12 meses)</v>
          </cell>
          <cell r="D237" t="str">
            <v>MES</v>
          </cell>
          <cell r="E237">
            <v>1</v>
          </cell>
          <cell r="F237">
            <v>8680.32</v>
          </cell>
          <cell r="G237">
            <v>17360.64</v>
          </cell>
          <cell r="H237">
            <v>19617.5232</v>
          </cell>
        </row>
        <row r="238">
          <cell r="A238">
            <v>1.05</v>
          </cell>
          <cell r="B238" t="str">
            <v>01.050.0712-0</v>
          </cell>
          <cell r="C238" t="str">
            <v>MAO-DE-OBRA DE SECRETARIA,PARA SERVICOS DE CONSULTORIA DE ENGENHARIA E ARQUITETURA,INCLUSIVE ENCARGOS SOCIAIS</v>
          </cell>
          <cell r="D238" t="str">
            <v>MES</v>
          </cell>
          <cell r="E238">
            <v>1</v>
          </cell>
          <cell r="F238">
            <v>12559.36</v>
          </cell>
          <cell r="G238">
            <v>12559.36</v>
          </cell>
          <cell r="H238">
            <v>14192.076800000001</v>
          </cell>
        </row>
        <row r="239">
          <cell r="A239">
            <v>3.01</v>
          </cell>
          <cell r="B239" t="str">
            <v>Processo E- 07/505.772/2011</v>
          </cell>
          <cell r="C239" t="str">
            <v>OPERAÇÃO E MANUTENÇÃO DA REDE AUTOMÁTICA DE 16 ESTAÇÕES FIXAS E 03 ESTAÇÕES MÓVEIS</v>
          </cell>
          <cell r="D239" t="str">
            <v>MES</v>
          </cell>
          <cell r="E239">
            <v>1</v>
          </cell>
          <cell r="F239">
            <v>57095.085500000001</v>
          </cell>
          <cell r="G239">
            <v>123187.51717704318</v>
          </cell>
          <cell r="H239">
            <v>139201.89420000001</v>
          </cell>
        </row>
        <row r="240">
          <cell r="A240">
            <v>3.0199999999999996</v>
          </cell>
          <cell r="B240" t="str">
            <v>Processo E- 07/505.772/2011</v>
          </cell>
          <cell r="C240" t="str">
            <v>CONSERVAÇÃO E LIMPEZA DOS LOCAIS DE 16 ESTAÇÕES FIXAS E 03 ESTAÇÕES MÓVEIS.</v>
          </cell>
          <cell r="D240" t="str">
            <v>MES</v>
          </cell>
          <cell r="E240">
            <v>1</v>
          </cell>
          <cell r="F240">
            <v>21110.782380952383</v>
          </cell>
          <cell r="G240">
            <v>45548.31373664186</v>
          </cell>
          <cell r="H240">
            <v>51469.5936</v>
          </cell>
        </row>
        <row r="241">
          <cell r="A241">
            <v>3.0299999999999994</v>
          </cell>
          <cell r="B241" t="str">
            <v>Processo E- 07/505.772/2011</v>
          </cell>
          <cell r="C241" t="str">
            <v>APLICATIVO DE DADOS E COMUNICAÇÃO (19 ESTAÇÕES)</v>
          </cell>
          <cell r="D241" t="str">
            <v>MES</v>
          </cell>
          <cell r="E241">
            <v>1</v>
          </cell>
          <cell r="F241">
            <v>355.89003012048192</v>
          </cell>
          <cell r="G241">
            <v>873.1038720464818</v>
          </cell>
          <cell r="H241">
            <v>986.60630000000003</v>
          </cell>
        </row>
        <row r="242">
          <cell r="A242">
            <v>3.0399999999999991</v>
          </cell>
          <cell r="B242" t="str">
            <v>19.004.0049-3</v>
          </cell>
          <cell r="C242" t="str">
            <v>CAMIONETE TIPO PICK-UP COM CABINE DUPLA E CACAMBA DE MOTOR DIESEL 2.8,DIRECAO HIDRAULICA TRACAO NAS 4 RODAS,INCLUSIVE MOTORISTA</v>
          </cell>
          <cell r="D242" t="str">
            <v>H</v>
          </cell>
          <cell r="E242">
            <v>176</v>
          </cell>
          <cell r="F242">
            <v>106.7</v>
          </cell>
          <cell r="G242">
            <v>18779.2</v>
          </cell>
          <cell r="H242">
            <v>21220.495999999999</v>
          </cell>
        </row>
        <row r="243">
          <cell r="A243">
            <v>5.01</v>
          </cell>
          <cell r="B243" t="str">
            <v>Processo E- 07/505.772/2011</v>
          </cell>
          <cell r="C243" t="str">
            <v>PARA ANALISADOR DE OZÔNIO = 17 ANALISADORES</v>
          </cell>
          <cell r="D243" t="str">
            <v>MES</v>
          </cell>
          <cell r="E243">
            <v>1</v>
          </cell>
          <cell r="F243">
            <v>1487.4829999999999</v>
          </cell>
          <cell r="G243">
            <v>3209.3714547998993</v>
          </cell>
          <cell r="H243">
            <v>3626.59</v>
          </cell>
        </row>
        <row r="244">
          <cell r="A244">
            <v>5.0199999999999996</v>
          </cell>
          <cell r="B244" t="str">
            <v>Processo E- 07/505.772/2011</v>
          </cell>
          <cell r="C244" t="str">
            <v>PARA ANALISADOR DE SO2 = 08 ANALISADORES</v>
          </cell>
          <cell r="D244" t="str">
            <v>MES</v>
          </cell>
          <cell r="E244">
            <v>1</v>
          </cell>
          <cell r="F244">
            <v>1333.3142857142859</v>
          </cell>
          <cell r="G244">
            <v>2876.7393031371435</v>
          </cell>
          <cell r="H244">
            <v>3250.7150000000001</v>
          </cell>
        </row>
        <row r="245">
          <cell r="A245">
            <v>5.0299999999999994</v>
          </cell>
          <cell r="B245" t="str">
            <v>Processo E- 07/505.772/2012</v>
          </cell>
          <cell r="C245" t="str">
            <v>PARA ANALISADOR DE NO X = 12 ANALISADORES</v>
          </cell>
          <cell r="D245" t="str">
            <v>MES</v>
          </cell>
          <cell r="E245">
            <v>1</v>
          </cell>
          <cell r="F245">
            <v>1944.4099999999999</v>
          </cell>
          <cell r="G245">
            <v>4195.2304331730002</v>
          </cell>
          <cell r="H245">
            <v>4740.6099999999997</v>
          </cell>
        </row>
        <row r="246">
          <cell r="A246">
            <v>5.0399999999999991</v>
          </cell>
          <cell r="B246" t="str">
            <v>Processo E- 07/505.772/2013</v>
          </cell>
          <cell r="C246" t="str">
            <v>PARA ANALISADOR DE CO = 08 ANALISADORES</v>
          </cell>
          <cell r="D246" t="str">
            <v>MES</v>
          </cell>
          <cell r="E246">
            <v>1</v>
          </cell>
          <cell r="F246">
            <v>881.47199999999998</v>
          </cell>
          <cell r="G246">
            <v>1901.8510295616004</v>
          </cell>
          <cell r="H246">
            <v>2149.0916666666667</v>
          </cell>
        </row>
        <row r="247">
          <cell r="A247">
            <v>5.0499999999999989</v>
          </cell>
          <cell r="B247" t="str">
            <v>Processo E- 07/505.772/2014</v>
          </cell>
          <cell r="C247" t="str">
            <v>PARA ANALISADOR DE HCT = 05 ANALISADORES</v>
          </cell>
          <cell r="D247" t="str">
            <v>MES</v>
          </cell>
          <cell r="E247">
            <v>1</v>
          </cell>
          <cell r="F247">
            <v>2331.4944444444441</v>
          </cell>
          <cell r="G247">
            <v>5030.3981403649987</v>
          </cell>
          <cell r="H247">
            <v>5684.3499999999995</v>
          </cell>
        </row>
        <row r="248">
          <cell r="A248">
            <v>5.0599999999999987</v>
          </cell>
          <cell r="B248" t="str">
            <v>Processo E- 07/505.772/2015</v>
          </cell>
          <cell r="C248" t="str">
            <v>PARA ANALISADOR DE VOC = 02 ANALISADORES</v>
          </cell>
          <cell r="D248" t="str">
            <v>MES</v>
          </cell>
          <cell r="E248">
            <v>1</v>
          </cell>
          <cell r="F248">
            <v>388.88333333333338</v>
          </cell>
          <cell r="G248">
            <v>839.04896341500023</v>
          </cell>
          <cell r="H248">
            <v>948.125</v>
          </cell>
        </row>
        <row r="249">
          <cell r="A249">
            <v>5.0699999999999985</v>
          </cell>
          <cell r="B249" t="str">
            <v>Processo E- 07/505.772/2016</v>
          </cell>
          <cell r="C249" t="str">
            <v>PARA ANALISADOR DE PM 2,5 = 01 ANALISADOR</v>
          </cell>
          <cell r="D249" t="str">
            <v>MES</v>
          </cell>
          <cell r="E249">
            <v>1</v>
          </cell>
          <cell r="F249">
            <v>648.13750000000005</v>
          </cell>
          <cell r="G249">
            <v>1398.4119423787499</v>
          </cell>
          <cell r="H249">
            <v>1580.2058333333334</v>
          </cell>
        </row>
        <row r="250">
          <cell r="A250">
            <v>5.0799999999999983</v>
          </cell>
          <cell r="B250" t="str">
            <v>Processo E- 07/505.772/2017</v>
          </cell>
          <cell r="C250" t="str">
            <v>PARA ANALISADOR DE PM 10 = 09 ANALISADORES</v>
          </cell>
          <cell r="D250" t="str">
            <v>MES</v>
          </cell>
          <cell r="E250">
            <v>1</v>
          </cell>
          <cell r="F250">
            <v>1437.48</v>
          </cell>
          <cell r="G250">
            <v>3101.4857170440005</v>
          </cell>
          <cell r="H250">
            <v>3504.6791666666668</v>
          </cell>
        </row>
        <row r="251">
          <cell r="A251">
            <v>5.0899999999999981</v>
          </cell>
          <cell r="B251" t="str">
            <v>Processo E- 07/505.772/2018</v>
          </cell>
          <cell r="C251" t="str">
            <v>PARA ANALISADOR DE H2S (01) = 01 ANALISADOR</v>
          </cell>
          <cell r="D251" t="str">
            <v>MES</v>
          </cell>
          <cell r="E251">
            <v>1</v>
          </cell>
          <cell r="F251">
            <v>291.66000000000003</v>
          </cell>
          <cell r="G251">
            <v>629.28132859800007</v>
          </cell>
          <cell r="H251">
            <v>711.08749999999998</v>
          </cell>
        </row>
        <row r="252">
          <cell r="A252">
            <v>5.0999999999999979</v>
          </cell>
          <cell r="B252" t="str">
            <v>Processo E- 07/505.772/2019</v>
          </cell>
          <cell r="C252" t="str">
            <v>PARA OS SENSORES METEOROLÓGICOS (19 ESTAÇÕES)</v>
          </cell>
          <cell r="D252" t="str">
            <v>MES</v>
          </cell>
          <cell r="E252">
            <v>1</v>
          </cell>
          <cell r="F252">
            <v>5864.1081818181829</v>
          </cell>
          <cell r="G252">
            <v>12652.313610700638</v>
          </cell>
          <cell r="H252">
            <v>14297.114166666666</v>
          </cell>
        </row>
        <row r="253">
          <cell r="A253">
            <v>5.1099999999999977</v>
          </cell>
          <cell r="B253" t="str">
            <v>Processo E- 07/505.772/2020</v>
          </cell>
          <cell r="C253" t="str">
            <v>GASES PARA CALIBRAÇÃO</v>
          </cell>
          <cell r="D253" t="str">
            <v>MES</v>
          </cell>
          <cell r="E253">
            <v>1</v>
          </cell>
          <cell r="F253">
            <v>17823.8</v>
          </cell>
          <cell r="G253">
            <v>38456.368870139995</v>
          </cell>
          <cell r="H253">
            <v>43455.696666666663</v>
          </cell>
        </row>
        <row r="254">
          <cell r="A254">
            <v>5.1199999999999974</v>
          </cell>
          <cell r="B254" t="str">
            <v>Processo E- 07/505.772/2021</v>
          </cell>
          <cell r="C254" t="str">
            <v>GERADOR DE HIDROGÊNIO = 05 GERADORES</v>
          </cell>
          <cell r="D254" t="str">
            <v>MES</v>
          </cell>
          <cell r="E254">
            <v>1</v>
          </cell>
          <cell r="F254">
            <v>5523.90625</v>
          </cell>
          <cell r="G254">
            <v>11918.298923578126</v>
          </cell>
          <cell r="H254">
            <v>13467.6775</v>
          </cell>
        </row>
        <row r="255">
          <cell r="A255">
            <v>5.1299999999999972</v>
          </cell>
          <cell r="B255" t="str">
            <v>Processo E- 07/505.772/2022</v>
          </cell>
          <cell r="C255" t="str">
            <v>GERADOR DE AR ZERO = 01 GERADOR</v>
          </cell>
          <cell r="D255" t="str">
            <v>MES</v>
          </cell>
          <cell r="E255">
            <v>1</v>
          </cell>
          <cell r="F255">
            <v>2297.9499999999998</v>
          </cell>
          <cell r="G255">
            <v>4958.0231401349993</v>
          </cell>
          <cell r="H255">
            <v>5602.5658333333331</v>
          </cell>
        </row>
        <row r="256">
          <cell r="A256">
            <v>5.139999999999997</v>
          </cell>
          <cell r="B256" t="str">
            <v>Processo E- 07/505.772/2023</v>
          </cell>
          <cell r="C256" t="str">
            <v>CALIBRADOR MULTI-PONTO = 01 CALIBRADOR</v>
          </cell>
          <cell r="D256" t="str">
            <v>MES</v>
          </cell>
          <cell r="E256">
            <v>1</v>
          </cell>
          <cell r="F256">
            <v>2527.7399999999998</v>
          </cell>
          <cell r="G256">
            <v>5453.8146662219997</v>
          </cell>
          <cell r="H256">
            <v>6162.810833333333</v>
          </cell>
        </row>
        <row r="257">
          <cell r="A257" t="str">
            <v>P2P11</v>
          </cell>
          <cell r="C257" t="str">
            <v>OPERAÇÃO E MANUTENÇÃO DAS ESTAÇÕES AUTOMÁTICAS DA REDE.</v>
          </cell>
          <cell r="D257" t="str">
            <v>MES</v>
          </cell>
          <cell r="E257">
            <v>1</v>
          </cell>
          <cell r="F257">
            <v>379703.81230897963</v>
          </cell>
          <cell r="G257">
            <v>379703.81230897963</v>
          </cell>
          <cell r="H257">
            <v>429065.30446666665</v>
          </cell>
        </row>
        <row r="258">
          <cell r="A258">
            <v>1.01</v>
          </cell>
          <cell r="B258" t="str">
            <v>01.050.0715-0</v>
          </cell>
          <cell r="C258" t="str">
            <v>MAO-DE-OBRA DE ARQUITETO OU ENGENHEIRO PLENO,PARA SERVICOS DE CONSULTORIA DE ENGENHARIA E ARQUITETURA,INCLUSIVE ENCARGOSSOCIAIS</v>
          </cell>
          <cell r="D258" t="str">
            <v>MES</v>
          </cell>
          <cell r="E258">
            <v>1</v>
          </cell>
          <cell r="F258">
            <v>27216.639999999999</v>
          </cell>
          <cell r="G258">
            <v>27216.639999999999</v>
          </cell>
          <cell r="H258">
            <v>30754.803199999998</v>
          </cell>
        </row>
        <row r="259">
          <cell r="A259">
            <v>1.02</v>
          </cell>
          <cell r="B259" t="str">
            <v>01.050.0729-0</v>
          </cell>
          <cell r="C259" t="str">
            <v>MAO-DE-OBRA DE ANALISTA DE SISTEMA JUNIOR,PARA SERVICOS DE CONSULTORIA DE ENGENHARIA E ARQUITETURA,INCLUSIVE ENCARGOS SOCIAIS</v>
          </cell>
          <cell r="D259" t="str">
            <v>MES</v>
          </cell>
          <cell r="E259">
            <v>1</v>
          </cell>
          <cell r="F259">
            <v>10341.76</v>
          </cell>
          <cell r="G259">
            <v>10341.76</v>
          </cell>
          <cell r="H259">
            <v>11686.1888</v>
          </cell>
        </row>
        <row r="260">
          <cell r="A260">
            <v>1.03</v>
          </cell>
          <cell r="B260" t="str">
            <v>01.050.0715-0</v>
          </cell>
          <cell r="C260" t="str">
            <v>MAO-DE-OBRA DE ARQUITETO OU ENGENHEIRO PLENO,PARA SERVICOS DE CONSULTORIA DE ENGENHARIA E ARQUITETURA,INCLUSIVE ENCARGOSSOCIAIS</v>
          </cell>
          <cell r="D260" t="str">
            <v>MES</v>
          </cell>
          <cell r="E260">
            <v>1</v>
          </cell>
          <cell r="F260">
            <v>27216.639999999999</v>
          </cell>
          <cell r="G260">
            <v>27216.639999999999</v>
          </cell>
          <cell r="H260">
            <v>30754.803199999998</v>
          </cell>
        </row>
        <row r="261">
          <cell r="A261">
            <v>1.04</v>
          </cell>
          <cell r="B261" t="str">
            <v>01.050.0710-0</v>
          </cell>
          <cell r="C261" t="str">
            <v>MAO-DE-OBRA DE TECNICO ESPECIALIZADO,PARA SERVICOS DE CONSULTORIA DE ENGENHARIA E ARQUITETURA,INCLUSIVE ENCARGOS SOCIAIS (2 profissionais x 12 meses)</v>
          </cell>
          <cell r="D261" t="str">
            <v>MES</v>
          </cell>
          <cell r="E261">
            <v>1</v>
          </cell>
          <cell r="F261">
            <v>8680.32</v>
          </cell>
          <cell r="G261">
            <v>17360.64</v>
          </cell>
          <cell r="H261">
            <v>19617.5232</v>
          </cell>
        </row>
        <row r="262">
          <cell r="A262">
            <v>1.05</v>
          </cell>
          <cell r="B262" t="str">
            <v>01.050.0712-0</v>
          </cell>
          <cell r="C262" t="str">
            <v>MAO-DE-OBRA DE SECRETARIA,PARA SERVICOS DE CONSULTORIA DE ENGENHARIA E ARQUITETURA,INCLUSIVE ENCARGOS SOCIAIS</v>
          </cell>
          <cell r="D262" t="str">
            <v>MES</v>
          </cell>
          <cell r="E262">
            <v>1</v>
          </cell>
          <cell r="F262">
            <v>12559.36</v>
          </cell>
          <cell r="G262">
            <v>12559.36</v>
          </cell>
          <cell r="H262">
            <v>14192.076800000001</v>
          </cell>
        </row>
        <row r="263">
          <cell r="A263">
            <v>3.01</v>
          </cell>
          <cell r="B263" t="str">
            <v>Processo E- 07/505.772/2011</v>
          </cell>
          <cell r="C263" t="str">
            <v>OPERAÇÃO E MANUTENÇÃO DA REDE AUTOMÁTICA DE 16 ESTAÇÕES FIXAS E 03 ESTAÇÕES MÓVEIS</v>
          </cell>
          <cell r="D263" t="str">
            <v>MES</v>
          </cell>
          <cell r="E263">
            <v>1</v>
          </cell>
          <cell r="F263">
            <v>57095.085500000001</v>
          </cell>
          <cell r="G263">
            <v>123187.51717704318</v>
          </cell>
          <cell r="H263">
            <v>139201.89420000001</v>
          </cell>
        </row>
        <row r="264">
          <cell r="A264">
            <v>3.0199999999999996</v>
          </cell>
          <cell r="B264" t="str">
            <v>Processo E- 07/505.772/2011</v>
          </cell>
          <cell r="C264" t="str">
            <v>CONSERVAÇÃO E LIMPEZA DOS LOCAIS DE 16 ESTAÇÕES FIXAS E 03 ESTAÇÕES MÓVEIS.</v>
          </cell>
          <cell r="D264" t="str">
            <v>MES</v>
          </cell>
          <cell r="E264">
            <v>1</v>
          </cell>
          <cell r="F264">
            <v>21110.782380952383</v>
          </cell>
          <cell r="G264">
            <v>45548.31373664186</v>
          </cell>
          <cell r="H264">
            <v>51469.5936</v>
          </cell>
        </row>
        <row r="265">
          <cell r="A265">
            <v>3.0299999999999994</v>
          </cell>
          <cell r="B265" t="str">
            <v>Processo E- 07/505.772/2011</v>
          </cell>
          <cell r="C265" t="str">
            <v>APLICATIVO DE DADOS E COMUNICAÇÃO (19 ESTAÇÕES)</v>
          </cell>
          <cell r="D265" t="str">
            <v>MES</v>
          </cell>
          <cell r="E265">
            <v>1</v>
          </cell>
          <cell r="F265">
            <v>355.89003012048192</v>
          </cell>
          <cell r="G265">
            <v>873.1038720464818</v>
          </cell>
          <cell r="H265">
            <v>986.60630000000003</v>
          </cell>
        </row>
        <row r="266">
          <cell r="A266">
            <v>3.0399999999999991</v>
          </cell>
          <cell r="B266" t="str">
            <v>19.004.0049-3</v>
          </cell>
          <cell r="C266" t="str">
            <v>CAMIONETE TIPO PICK-UP COM CABINE DUPLA E CACAMBA DE MOTOR DIESEL 2.8,DIRECAO HIDRAULICA TRACAO NAS 4 RODAS,INCLUSIVE MOTORISTA</v>
          </cell>
          <cell r="D266" t="str">
            <v>H</v>
          </cell>
          <cell r="E266">
            <v>176</v>
          </cell>
          <cell r="F266">
            <v>106.7</v>
          </cell>
          <cell r="G266">
            <v>18779.2</v>
          </cell>
          <cell r="H266">
            <v>21220.495999999999</v>
          </cell>
        </row>
        <row r="267">
          <cell r="A267">
            <v>5.01</v>
          </cell>
          <cell r="B267" t="str">
            <v>Processo E- 07/505.772/2011</v>
          </cell>
          <cell r="C267" t="str">
            <v>PARA ANALISADOR DE OZÔNIO = 17 ANALISADORES</v>
          </cell>
          <cell r="D267" t="str">
            <v>MES</v>
          </cell>
          <cell r="E267">
            <v>1</v>
          </cell>
          <cell r="F267">
            <v>1487.4829999999999</v>
          </cell>
          <cell r="G267">
            <v>3209.3714547998993</v>
          </cell>
          <cell r="H267">
            <v>3626.59</v>
          </cell>
        </row>
        <row r="268">
          <cell r="A268">
            <v>5.0199999999999996</v>
          </cell>
          <cell r="B268" t="str">
            <v>Processo E- 07/505.772/2011</v>
          </cell>
          <cell r="C268" t="str">
            <v>PARA ANALISADOR DE SO2 = 08 ANALISADORES</v>
          </cell>
          <cell r="D268" t="str">
            <v>MES</v>
          </cell>
          <cell r="E268">
            <v>1</v>
          </cell>
          <cell r="F268">
            <v>1333.3142857142859</v>
          </cell>
          <cell r="G268">
            <v>2876.7393031371435</v>
          </cell>
          <cell r="H268">
            <v>3250.7150000000001</v>
          </cell>
        </row>
        <row r="269">
          <cell r="A269">
            <v>5.0299999999999994</v>
          </cell>
          <cell r="B269" t="str">
            <v>Processo E- 07/505.772/2012</v>
          </cell>
          <cell r="C269" t="str">
            <v>PARA ANALISADOR DE NO X = 12 ANALISADORES</v>
          </cell>
          <cell r="D269" t="str">
            <v>MES</v>
          </cell>
          <cell r="E269">
            <v>1</v>
          </cell>
          <cell r="F269">
            <v>1944.4099999999999</v>
          </cell>
          <cell r="G269">
            <v>4195.2304331730002</v>
          </cell>
          <cell r="H269">
            <v>4740.6099999999997</v>
          </cell>
        </row>
        <row r="270">
          <cell r="A270">
            <v>5.0399999999999991</v>
          </cell>
          <cell r="B270" t="str">
            <v>Processo E- 07/505.772/2013</v>
          </cell>
          <cell r="C270" t="str">
            <v>PARA ANALISADOR DE CO = 08 ANALISADORES</v>
          </cell>
          <cell r="D270" t="str">
            <v>MES</v>
          </cell>
          <cell r="E270">
            <v>1</v>
          </cell>
          <cell r="F270">
            <v>881.47199999999998</v>
          </cell>
          <cell r="G270">
            <v>1901.8510295616004</v>
          </cell>
          <cell r="H270">
            <v>2149.0916666666667</v>
          </cell>
        </row>
        <row r="271">
          <cell r="A271">
            <v>5.0499999999999989</v>
          </cell>
          <cell r="B271" t="str">
            <v>Processo E- 07/505.772/2014</v>
          </cell>
          <cell r="C271" t="str">
            <v>PARA ANALISADOR DE HCT = 05 ANALISADORES</v>
          </cell>
          <cell r="D271" t="str">
            <v>MES</v>
          </cell>
          <cell r="E271">
            <v>1</v>
          </cell>
          <cell r="F271">
            <v>2331.4944444444441</v>
          </cell>
          <cell r="G271">
            <v>5030.3981403649987</v>
          </cell>
          <cell r="H271">
            <v>5684.3499999999995</v>
          </cell>
        </row>
        <row r="272">
          <cell r="A272">
            <v>5.0599999999999987</v>
          </cell>
          <cell r="B272" t="str">
            <v>Processo E- 07/505.772/2015</v>
          </cell>
          <cell r="C272" t="str">
            <v>PARA ANALISADOR DE VOC = 02 ANALISADORES</v>
          </cell>
          <cell r="D272" t="str">
            <v>MES</v>
          </cell>
          <cell r="E272">
            <v>1</v>
          </cell>
          <cell r="F272">
            <v>388.88333333333338</v>
          </cell>
          <cell r="G272">
            <v>839.04896341500023</v>
          </cell>
          <cell r="H272">
            <v>948.125</v>
          </cell>
        </row>
        <row r="273">
          <cell r="A273">
            <v>5.0699999999999985</v>
          </cell>
          <cell r="B273" t="str">
            <v>Processo E- 07/505.772/2016</v>
          </cell>
          <cell r="C273" t="str">
            <v>PARA ANALISADOR DE PM 2,5 = 01 ANALISADOR</v>
          </cell>
          <cell r="D273" t="str">
            <v>MES</v>
          </cell>
          <cell r="E273">
            <v>1</v>
          </cell>
          <cell r="F273">
            <v>648.13750000000005</v>
          </cell>
          <cell r="G273">
            <v>1398.4119423787499</v>
          </cell>
          <cell r="H273">
            <v>1580.2058333333334</v>
          </cell>
        </row>
        <row r="274">
          <cell r="A274">
            <v>5.0799999999999983</v>
          </cell>
          <cell r="B274" t="str">
            <v>Processo E- 07/505.772/2017</v>
          </cell>
          <cell r="C274" t="str">
            <v>PARA ANALISADOR DE PM 10 = 09 ANALISADORES</v>
          </cell>
          <cell r="D274" t="str">
            <v>MES</v>
          </cell>
          <cell r="E274">
            <v>1</v>
          </cell>
          <cell r="F274">
            <v>1437.48</v>
          </cell>
          <cell r="G274">
            <v>3101.4857170440005</v>
          </cell>
          <cell r="H274">
            <v>3504.6791666666668</v>
          </cell>
        </row>
        <row r="275">
          <cell r="A275">
            <v>5.0899999999999981</v>
          </cell>
          <cell r="B275" t="str">
            <v>Processo E- 07/505.772/2018</v>
          </cell>
          <cell r="C275" t="str">
            <v>PARA ANALISADOR DE H2S (01) = 01 ANALISADOR</v>
          </cell>
          <cell r="D275" t="str">
            <v>MES</v>
          </cell>
          <cell r="E275">
            <v>1</v>
          </cell>
          <cell r="F275">
            <v>291.66000000000003</v>
          </cell>
          <cell r="G275">
            <v>629.28132859800007</v>
          </cell>
          <cell r="H275">
            <v>711.08749999999998</v>
          </cell>
        </row>
        <row r="276">
          <cell r="A276">
            <v>5.0999999999999979</v>
          </cell>
          <cell r="B276" t="str">
            <v>Processo E- 07/505.772/2019</v>
          </cell>
          <cell r="C276" t="str">
            <v>PARA OS SENSORES METEOROLÓGICOS (19 ESTAÇÕES)</v>
          </cell>
          <cell r="D276" t="str">
            <v>MES</v>
          </cell>
          <cell r="E276">
            <v>1</v>
          </cell>
          <cell r="F276">
            <v>5864.1081818181829</v>
          </cell>
          <cell r="G276">
            <v>12652.313610700638</v>
          </cell>
          <cell r="H276">
            <v>14297.114166666666</v>
          </cell>
        </row>
        <row r="277">
          <cell r="A277">
            <v>5.1099999999999977</v>
          </cell>
          <cell r="B277" t="str">
            <v>Processo E- 07/505.772/2020</v>
          </cell>
          <cell r="C277" t="str">
            <v>GASES PARA CALIBRAÇÃO</v>
          </cell>
          <cell r="D277" t="str">
            <v>MES</v>
          </cell>
          <cell r="E277">
            <v>1</v>
          </cell>
          <cell r="F277">
            <v>17823.8</v>
          </cell>
          <cell r="G277">
            <v>38456.368870139995</v>
          </cell>
          <cell r="H277">
            <v>43455.696666666663</v>
          </cell>
        </row>
        <row r="278">
          <cell r="A278">
            <v>5.1199999999999974</v>
          </cell>
          <cell r="B278" t="str">
            <v>Processo E- 07/505.772/2021</v>
          </cell>
          <cell r="C278" t="str">
            <v>GERADOR DE HIDROGÊNIO = 05 GERADORES</v>
          </cell>
          <cell r="D278" t="str">
            <v>MES</v>
          </cell>
          <cell r="E278">
            <v>1</v>
          </cell>
          <cell r="F278">
            <v>5523.90625</v>
          </cell>
          <cell r="G278">
            <v>11918.298923578126</v>
          </cell>
          <cell r="H278">
            <v>13467.6775</v>
          </cell>
        </row>
        <row r="279">
          <cell r="A279">
            <v>5.1299999999999972</v>
          </cell>
          <cell r="B279" t="str">
            <v>Processo E- 07/505.772/2022</v>
          </cell>
          <cell r="C279" t="str">
            <v>GERADOR DE AR ZERO = 01 GERADOR</v>
          </cell>
          <cell r="D279" t="str">
            <v>MES</v>
          </cell>
          <cell r="E279">
            <v>1</v>
          </cell>
          <cell r="F279">
            <v>2297.9499999999998</v>
          </cell>
          <cell r="G279">
            <v>4958.0231401349993</v>
          </cell>
          <cell r="H279">
            <v>5602.5658333333331</v>
          </cell>
        </row>
        <row r="280">
          <cell r="A280">
            <v>5.139999999999997</v>
          </cell>
          <cell r="B280" t="str">
            <v>Processo E- 07/505.772/2023</v>
          </cell>
          <cell r="C280" t="str">
            <v>CALIBRADOR MULTI-PONTO = 01 CALIBRADOR</v>
          </cell>
          <cell r="D280" t="str">
            <v>MES</v>
          </cell>
          <cell r="E280">
            <v>1</v>
          </cell>
          <cell r="F280">
            <v>2527.7399999999998</v>
          </cell>
          <cell r="G280">
            <v>5453.8146662219997</v>
          </cell>
          <cell r="H280">
            <v>6162.810833333333</v>
          </cell>
        </row>
        <row r="281">
          <cell r="A281" t="str">
            <v>P2P12</v>
          </cell>
          <cell r="C281" t="str">
            <v>OPERAÇÃO E MANUTENÇÃO DAS ESTAÇÕES AUTOMÁTICAS DA REDE.</v>
          </cell>
          <cell r="D281" t="str">
            <v>MES</v>
          </cell>
          <cell r="E281">
            <v>1</v>
          </cell>
          <cell r="F281">
            <v>379703.81230897963</v>
          </cell>
          <cell r="G281">
            <v>379703.81230897963</v>
          </cell>
          <cell r="H281">
            <v>429065.30446666665</v>
          </cell>
        </row>
        <row r="282">
          <cell r="A282">
            <v>1.01</v>
          </cell>
          <cell r="B282" t="str">
            <v>01.050.0715-0</v>
          </cell>
          <cell r="C282" t="str">
            <v>MAO-DE-OBRA DE ARQUITETO OU ENGENHEIRO PLENO,PARA SERVICOS DE CONSULTORIA DE ENGENHARIA E ARQUITETURA,INCLUSIVE ENCARGOSSOCIAIS</v>
          </cell>
          <cell r="D282" t="str">
            <v>MES</v>
          </cell>
          <cell r="E282">
            <v>1</v>
          </cell>
          <cell r="F282">
            <v>27216.639999999999</v>
          </cell>
          <cell r="G282">
            <v>27216.639999999999</v>
          </cell>
          <cell r="H282">
            <v>30754.803199999998</v>
          </cell>
        </row>
        <row r="283">
          <cell r="A283">
            <v>1.02</v>
          </cell>
          <cell r="B283" t="str">
            <v>01.050.0729-0</v>
          </cell>
          <cell r="C283" t="str">
            <v>MAO-DE-OBRA DE ANALISTA DE SISTEMA JUNIOR,PARA SERVICOS DE CONSULTORIA DE ENGENHARIA E ARQUITETURA,INCLUSIVE ENCARGOS SOCIAIS</v>
          </cell>
          <cell r="D283" t="str">
            <v>MES</v>
          </cell>
          <cell r="E283">
            <v>1</v>
          </cell>
          <cell r="F283">
            <v>10341.76</v>
          </cell>
          <cell r="G283">
            <v>10341.76</v>
          </cell>
          <cell r="H283">
            <v>11686.1888</v>
          </cell>
        </row>
        <row r="284">
          <cell r="A284">
            <v>1.03</v>
          </cell>
          <cell r="B284" t="str">
            <v>01.050.0715-0</v>
          </cell>
          <cell r="C284" t="str">
            <v>MAO-DE-OBRA DE ARQUITETO OU ENGENHEIRO PLENO,PARA SERVICOS DE CONSULTORIA DE ENGENHARIA E ARQUITETURA,INCLUSIVE ENCARGOSSOCIAIS</v>
          </cell>
          <cell r="D284" t="str">
            <v>MES</v>
          </cell>
          <cell r="E284">
            <v>1</v>
          </cell>
          <cell r="F284">
            <v>27216.639999999999</v>
          </cell>
          <cell r="G284">
            <v>27216.639999999999</v>
          </cell>
          <cell r="H284">
            <v>30754.803199999998</v>
          </cell>
        </row>
        <row r="285">
          <cell r="A285">
            <v>1.04</v>
          </cell>
          <cell r="B285" t="str">
            <v>01.050.0710-0</v>
          </cell>
          <cell r="C285" t="str">
            <v>MAO-DE-OBRA DE TECNICO ESPECIALIZADO,PARA SERVICOS DE CONSULTORIA DE ENGENHARIA E ARQUITETURA,INCLUSIVE ENCARGOS SOCIAIS (2 profissionais x 12 meses)</v>
          </cell>
          <cell r="D285" t="str">
            <v>MES</v>
          </cell>
          <cell r="E285">
            <v>1</v>
          </cell>
          <cell r="F285">
            <v>8680.32</v>
          </cell>
          <cell r="G285">
            <v>17360.64</v>
          </cell>
          <cell r="H285">
            <v>19617.5232</v>
          </cell>
        </row>
        <row r="286">
          <cell r="A286">
            <v>1.05</v>
          </cell>
          <cell r="B286" t="str">
            <v>01.050.0712-0</v>
          </cell>
          <cell r="C286" t="str">
            <v>MAO-DE-OBRA DE SECRETARIA,PARA SERVICOS DE CONSULTORIA DE ENGENHARIA E ARQUITETURA,INCLUSIVE ENCARGOS SOCIAIS</v>
          </cell>
          <cell r="D286" t="str">
            <v>MES</v>
          </cell>
          <cell r="E286">
            <v>1</v>
          </cell>
          <cell r="F286">
            <v>12559.36</v>
          </cell>
          <cell r="G286">
            <v>12559.36</v>
          </cell>
          <cell r="H286">
            <v>14192.076800000001</v>
          </cell>
        </row>
        <row r="287">
          <cell r="A287">
            <v>3.01</v>
          </cell>
          <cell r="B287" t="str">
            <v>Processo E- 07/505.772/2011</v>
          </cell>
          <cell r="C287" t="str">
            <v>OPERAÇÃO E MANUTENÇÃO DA REDE AUTOMÁTICA DE 16 ESTAÇÕES FIXAS E 03 ESTAÇÕES MÓVEIS</v>
          </cell>
          <cell r="D287" t="str">
            <v>MES</v>
          </cell>
          <cell r="E287">
            <v>1</v>
          </cell>
          <cell r="F287">
            <v>57095.085500000001</v>
          </cell>
          <cell r="G287">
            <v>123187.51717704318</v>
          </cell>
          <cell r="H287">
            <v>139201.89420000001</v>
          </cell>
        </row>
        <row r="288">
          <cell r="A288">
            <v>3.0199999999999996</v>
          </cell>
          <cell r="B288" t="str">
            <v>Processo E- 07/505.772/2011</v>
          </cell>
          <cell r="C288" t="str">
            <v>CONSERVAÇÃO E LIMPEZA DOS LOCAIS DE 16 ESTAÇÕES FIXAS E 03 ESTAÇÕES MÓVEIS.</v>
          </cell>
          <cell r="D288" t="str">
            <v>MES</v>
          </cell>
          <cell r="E288">
            <v>1</v>
          </cell>
          <cell r="F288">
            <v>21110.782380952383</v>
          </cell>
          <cell r="G288">
            <v>45548.31373664186</v>
          </cell>
          <cell r="H288">
            <v>51469.5936</v>
          </cell>
        </row>
        <row r="289">
          <cell r="A289">
            <v>3.0299999999999994</v>
          </cell>
          <cell r="B289" t="str">
            <v>Processo E- 07/505.772/2011</v>
          </cell>
          <cell r="C289" t="str">
            <v>APLICATIVO DE DADOS E COMUNICAÇÃO (19 ESTAÇÕES)</v>
          </cell>
          <cell r="D289" t="str">
            <v>MES</v>
          </cell>
          <cell r="E289">
            <v>1</v>
          </cell>
          <cell r="F289">
            <v>355.89003012048192</v>
          </cell>
          <cell r="G289">
            <v>873.1038720464818</v>
          </cell>
          <cell r="H289">
            <v>986.60630000000003</v>
          </cell>
        </row>
        <row r="290">
          <cell r="A290">
            <v>3.0399999999999991</v>
          </cell>
          <cell r="B290" t="str">
            <v>19.004.0049-3</v>
          </cell>
          <cell r="C290" t="str">
            <v>CAMIONETE TIPO PICK-UP COM CABINE DUPLA E CACAMBA DE MOTOR DIESEL 2.8,DIRECAO HIDRAULICA TRACAO NAS 4 RODAS,INCLUSIVE MOTORISTA</v>
          </cell>
          <cell r="D290" t="str">
            <v>H</v>
          </cell>
          <cell r="E290">
            <v>176</v>
          </cell>
          <cell r="F290">
            <v>106.7</v>
          </cell>
          <cell r="G290">
            <v>18779.2</v>
          </cell>
          <cell r="H290">
            <v>21220.495999999999</v>
          </cell>
        </row>
        <row r="291">
          <cell r="A291">
            <v>5.01</v>
          </cell>
          <cell r="B291" t="str">
            <v>Processo E- 07/505.772/2011</v>
          </cell>
          <cell r="C291" t="str">
            <v>PARA ANALISADOR DE OZÔNIO = 17 ANALISADORES</v>
          </cell>
          <cell r="D291" t="str">
            <v>MES</v>
          </cell>
          <cell r="E291">
            <v>1</v>
          </cell>
          <cell r="F291">
            <v>1487.4829999999999</v>
          </cell>
          <cell r="G291">
            <v>3209.3714547998993</v>
          </cell>
          <cell r="H291">
            <v>3626.59</v>
          </cell>
        </row>
        <row r="292">
          <cell r="A292">
            <v>5.0199999999999996</v>
          </cell>
          <cell r="B292" t="str">
            <v>Processo E- 07/505.772/2011</v>
          </cell>
          <cell r="C292" t="str">
            <v>PARA ANALISADOR DE SO2 = 08 ANALISADORES</v>
          </cell>
          <cell r="D292" t="str">
            <v>MES</v>
          </cell>
          <cell r="E292">
            <v>1</v>
          </cell>
          <cell r="F292">
            <v>1333.3142857142859</v>
          </cell>
          <cell r="G292">
            <v>2876.7393031371435</v>
          </cell>
          <cell r="H292">
            <v>3250.7150000000001</v>
          </cell>
        </row>
        <row r="293">
          <cell r="A293">
            <v>5.0299999999999994</v>
          </cell>
          <cell r="B293" t="str">
            <v>Processo E- 07/505.772/2012</v>
          </cell>
          <cell r="C293" t="str">
            <v>PARA ANALISADOR DE NO X = 12 ANALISADORES</v>
          </cell>
          <cell r="D293" t="str">
            <v>MES</v>
          </cell>
          <cell r="E293">
            <v>1</v>
          </cell>
          <cell r="F293">
            <v>1944.4099999999999</v>
          </cell>
          <cell r="G293">
            <v>4195.2304331730002</v>
          </cell>
          <cell r="H293">
            <v>4740.6099999999997</v>
          </cell>
        </row>
        <row r="294">
          <cell r="A294">
            <v>5.0399999999999991</v>
          </cell>
          <cell r="B294" t="str">
            <v>Processo E- 07/505.772/2013</v>
          </cell>
          <cell r="C294" t="str">
            <v>PARA ANALISADOR DE CO = 08 ANALISADORES</v>
          </cell>
          <cell r="D294" t="str">
            <v>MES</v>
          </cell>
          <cell r="E294">
            <v>1</v>
          </cell>
          <cell r="F294">
            <v>881.47199999999998</v>
          </cell>
          <cell r="G294">
            <v>1901.8510295616004</v>
          </cell>
          <cell r="H294">
            <v>2149.0916666666667</v>
          </cell>
        </row>
        <row r="295">
          <cell r="A295">
            <v>5.0499999999999989</v>
          </cell>
          <cell r="B295" t="str">
            <v>Processo E- 07/505.772/2014</v>
          </cell>
          <cell r="C295" t="str">
            <v>PARA ANALISADOR DE HCT = 05 ANALISADORES</v>
          </cell>
          <cell r="D295" t="str">
            <v>MES</v>
          </cell>
          <cell r="E295">
            <v>1</v>
          </cell>
          <cell r="F295">
            <v>2331.4944444444441</v>
          </cell>
          <cell r="G295">
            <v>5030.3981403649987</v>
          </cell>
          <cell r="H295">
            <v>5684.3499999999995</v>
          </cell>
        </row>
        <row r="296">
          <cell r="A296">
            <v>5.0599999999999987</v>
          </cell>
          <cell r="B296" t="str">
            <v>Processo E- 07/505.772/2015</v>
          </cell>
          <cell r="C296" t="str">
            <v>PARA ANALISADOR DE VOC = 02 ANALISADORES</v>
          </cell>
          <cell r="D296" t="str">
            <v>MES</v>
          </cell>
          <cell r="E296">
            <v>1</v>
          </cell>
          <cell r="F296">
            <v>388.88333333333338</v>
          </cell>
          <cell r="G296">
            <v>839.04896341500023</v>
          </cell>
          <cell r="H296">
            <v>948.125</v>
          </cell>
        </row>
        <row r="297">
          <cell r="A297">
            <v>5.0699999999999985</v>
          </cell>
          <cell r="B297" t="str">
            <v>Processo E- 07/505.772/2016</v>
          </cell>
          <cell r="C297" t="str">
            <v>PARA ANALISADOR DE PM 2,5 = 01 ANALISADOR</v>
          </cell>
          <cell r="D297" t="str">
            <v>MES</v>
          </cell>
          <cell r="E297">
            <v>1</v>
          </cell>
          <cell r="F297">
            <v>648.13750000000005</v>
          </cell>
          <cell r="G297">
            <v>1398.4119423787499</v>
          </cell>
          <cell r="H297">
            <v>1580.2058333333334</v>
          </cell>
        </row>
        <row r="298">
          <cell r="A298">
            <v>5.0799999999999983</v>
          </cell>
          <cell r="B298" t="str">
            <v>Processo E- 07/505.772/2017</v>
          </cell>
          <cell r="C298" t="str">
            <v>PARA ANALISADOR DE PM 10 = 09 ANALISADORES</v>
          </cell>
          <cell r="D298" t="str">
            <v>MES</v>
          </cell>
          <cell r="E298">
            <v>1</v>
          </cell>
          <cell r="F298">
            <v>1437.48</v>
          </cell>
          <cell r="G298">
            <v>3101.4857170440005</v>
          </cell>
          <cell r="H298">
            <v>3504.6791666666668</v>
          </cell>
        </row>
        <row r="299">
          <cell r="A299">
            <v>5.0899999999999981</v>
          </cell>
          <cell r="B299" t="str">
            <v>Processo E- 07/505.772/2018</v>
          </cell>
          <cell r="C299" t="str">
            <v>PARA ANALISADOR DE H2S (01) = 01 ANALISADOR</v>
          </cell>
          <cell r="D299" t="str">
            <v>MES</v>
          </cell>
          <cell r="E299">
            <v>1</v>
          </cell>
          <cell r="F299">
            <v>291.66000000000003</v>
          </cell>
          <cell r="G299">
            <v>629.28132859800007</v>
          </cell>
          <cell r="H299">
            <v>711.08749999999998</v>
          </cell>
        </row>
        <row r="300">
          <cell r="A300">
            <v>5.0999999999999979</v>
          </cell>
          <cell r="B300" t="str">
            <v>Processo E- 07/505.772/2019</v>
          </cell>
          <cell r="C300" t="str">
            <v>PARA OS SENSORES METEOROLÓGICOS (19 ESTAÇÕES)</v>
          </cell>
          <cell r="D300" t="str">
            <v>MES</v>
          </cell>
          <cell r="E300">
            <v>1</v>
          </cell>
          <cell r="F300">
            <v>5864.1081818181829</v>
          </cell>
          <cell r="G300">
            <v>12652.313610700638</v>
          </cell>
          <cell r="H300">
            <v>14297.114166666666</v>
          </cell>
        </row>
        <row r="301">
          <cell r="A301">
            <v>5.1099999999999977</v>
          </cell>
          <cell r="B301" t="str">
            <v>Processo E- 07/505.772/2020</v>
          </cell>
          <cell r="C301" t="str">
            <v>GASES PARA CALIBRAÇÃO</v>
          </cell>
          <cell r="D301" t="str">
            <v>MES</v>
          </cell>
          <cell r="E301">
            <v>1</v>
          </cell>
          <cell r="F301">
            <v>17823.8</v>
          </cell>
          <cell r="G301">
            <v>38456.368870139995</v>
          </cell>
          <cell r="H301">
            <v>43455.696666666663</v>
          </cell>
        </row>
        <row r="302">
          <cell r="A302">
            <v>5.1199999999999974</v>
          </cell>
          <cell r="B302" t="str">
            <v>Processo E- 07/505.772/2021</v>
          </cell>
          <cell r="C302" t="str">
            <v>GERADOR DE HIDROGÊNIO = 05 GERADORES</v>
          </cell>
          <cell r="D302" t="str">
            <v>MES</v>
          </cell>
          <cell r="E302">
            <v>1</v>
          </cell>
          <cell r="F302">
            <v>5523.90625</v>
          </cell>
          <cell r="G302">
            <v>11918.298923578126</v>
          </cell>
          <cell r="H302">
            <v>13467.6775</v>
          </cell>
        </row>
        <row r="303">
          <cell r="A303">
            <v>5.1299999999999972</v>
          </cell>
          <cell r="B303" t="str">
            <v>Processo E- 07/505.772/2022</v>
          </cell>
          <cell r="C303" t="str">
            <v>GERADOR DE AR ZERO = 01 GERADOR</v>
          </cell>
          <cell r="D303" t="str">
            <v>MES</v>
          </cell>
          <cell r="E303">
            <v>1</v>
          </cell>
          <cell r="F303">
            <v>2297.9499999999998</v>
          </cell>
          <cell r="G303">
            <v>4958.0231401349993</v>
          </cell>
          <cell r="H303">
            <v>5602.5658333333331</v>
          </cell>
        </row>
        <row r="304">
          <cell r="A304">
            <v>5.139999999999997</v>
          </cell>
          <cell r="B304" t="str">
            <v>Processo E- 07/505.772/2023</v>
          </cell>
          <cell r="C304" t="str">
            <v>CALIBRADOR MULTI-PONTO = 01 CALIBRADOR</v>
          </cell>
          <cell r="D304" t="str">
            <v>MES</v>
          </cell>
          <cell r="E304">
            <v>1</v>
          </cell>
          <cell r="F304">
            <v>2527.7399999999998</v>
          </cell>
          <cell r="G304">
            <v>5453.8146662219997</v>
          </cell>
          <cell r="H304">
            <v>6162.810833333333</v>
          </cell>
        </row>
        <row r="305">
          <cell r="A305" t="str">
            <v>P3P1</v>
          </cell>
          <cell r="C305" t="str">
            <v>INSTALAÇÕES OU REALOCAÇÕES DE ESTAÇÃO AUTOMÁTICA</v>
          </cell>
          <cell r="D305" t="str">
            <v>MES</v>
          </cell>
          <cell r="E305">
            <v>1</v>
          </cell>
          <cell r="F305">
            <v>15255.422622180002</v>
          </cell>
          <cell r="G305">
            <v>15255.422622180002</v>
          </cell>
          <cell r="H305">
            <v>17238.626799999998</v>
          </cell>
        </row>
        <row r="306">
          <cell r="A306" t="str">
            <v>4.01</v>
          </cell>
          <cell r="B306" t="str">
            <v>Processo E- 07/505.772/2011</v>
          </cell>
          <cell r="C306" t="str">
            <v>INSTALAÇÃO E/OU REALOCAÇÃO DE ESTAÇÕES</v>
          </cell>
          <cell r="D306" t="str">
            <v>UN</v>
          </cell>
          <cell r="E306">
            <v>1</v>
          </cell>
          <cell r="F306">
            <v>7070.6</v>
          </cell>
          <cell r="G306">
            <v>15255.422622180002</v>
          </cell>
          <cell r="H306">
            <v>17238.626799999998</v>
          </cell>
        </row>
        <row r="307">
          <cell r="A307" t="str">
            <v>P3P2</v>
          </cell>
          <cell r="C307" t="str">
            <v>INSTALAÇÕES OU REALOCAÇÕES DE ESTAÇÃO AUTOMÁTICA</v>
          </cell>
          <cell r="D307" t="str">
            <v>MES</v>
          </cell>
          <cell r="E307">
            <v>1</v>
          </cell>
          <cell r="F307">
            <v>15255.422622180002</v>
          </cell>
          <cell r="G307">
            <v>15255.422622180002</v>
          </cell>
          <cell r="H307">
            <v>17238.626799999998</v>
          </cell>
        </row>
        <row r="308">
          <cell r="A308" t="str">
            <v>4.01</v>
          </cell>
          <cell r="B308" t="str">
            <v>Processo E- 07/505.772/2011</v>
          </cell>
          <cell r="C308" t="str">
            <v>INSTALAÇÃO E/OU REALOCAÇÃO DE ESTAÇÕES</v>
          </cell>
          <cell r="D308" t="str">
            <v>UN</v>
          </cell>
          <cell r="E308">
            <v>1</v>
          </cell>
          <cell r="F308">
            <v>7070.6</v>
          </cell>
          <cell r="G308">
            <v>15255.422622180002</v>
          </cell>
          <cell r="H308">
            <v>17238.626799999998</v>
          </cell>
        </row>
        <row r="309">
          <cell r="A309" t="str">
            <v>P4</v>
          </cell>
          <cell r="C309" t="str">
            <v>REPAROS E SUBSTITUIÇÕES DOS EQUIPAMENTOS E ESTRUTURAS DO SISTEMA DAS ESTAÇÕES FIXAS E MÓVEIS.</v>
          </cell>
          <cell r="D309" t="str">
            <v>UN</v>
          </cell>
          <cell r="E309">
            <v>19</v>
          </cell>
          <cell r="F309">
            <v>76006.947287227202</v>
          </cell>
          <cell r="G309">
            <v>1444131.9984573168</v>
          </cell>
          <cell r="H309">
            <v>1631869.1577000001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AI367"/>
  <sheetViews>
    <sheetView showGridLines="0" tabSelected="1" topLeftCell="E1" zoomScale="80" zoomScaleNormal="80" zoomScaleSheetLayoutView="80" workbookViewId="0">
      <selection activeCell="E23" sqref="E23:F23"/>
    </sheetView>
  </sheetViews>
  <sheetFormatPr defaultRowHeight="15.75" x14ac:dyDescent="0.25"/>
  <cols>
    <col min="1" max="1" width="3.28515625" style="4" customWidth="1"/>
    <col min="2" max="2" width="34" style="1" customWidth="1"/>
    <col min="3" max="3" width="7.140625" style="2" customWidth="1"/>
    <col min="4" max="4" width="9.140625" style="2" customWidth="1"/>
    <col min="5" max="5" width="7.140625" style="2" customWidth="1"/>
    <col min="6" max="6" width="9.140625" style="2" customWidth="1"/>
    <col min="7" max="7" width="7.140625" style="2" customWidth="1"/>
    <col min="8" max="8" width="9.140625" style="2" customWidth="1"/>
    <col min="9" max="9" width="7.140625" style="3" customWidth="1"/>
    <col min="10" max="10" width="9.140625" style="2" customWidth="1"/>
    <col min="11" max="11" width="7.140625" style="3" customWidth="1"/>
    <col min="12" max="12" width="9.140625" style="2" customWidth="1"/>
    <col min="13" max="13" width="7.140625" style="3" customWidth="1"/>
    <col min="14" max="14" width="9.140625" style="2" customWidth="1"/>
    <col min="15" max="15" width="7.140625" style="2" customWidth="1"/>
    <col min="16" max="16" width="9.140625" style="2" customWidth="1"/>
    <col min="17" max="17" width="7.140625" style="2" customWidth="1"/>
    <col min="18" max="18" width="9.140625" style="2" customWidth="1"/>
    <col min="19" max="19" width="7.140625" style="2" customWidth="1"/>
    <col min="20" max="20" width="9.140625" style="2" customWidth="1"/>
    <col min="21" max="21" width="7.140625" style="2" customWidth="1"/>
    <col min="22" max="22" width="9.140625" style="2" customWidth="1"/>
    <col min="23" max="23" width="7.140625" style="2" customWidth="1"/>
    <col min="24" max="24" width="9.140625" style="2" customWidth="1"/>
    <col min="25" max="25" width="7.140625" style="3" customWidth="1"/>
    <col min="26" max="26" width="9.140625" style="2" customWidth="1"/>
    <col min="27" max="27" width="13" style="4" customWidth="1"/>
    <col min="28" max="28" width="3.42578125" style="5" customWidth="1"/>
    <col min="29" max="29" width="17.85546875" style="4" bestFit="1" customWidth="1"/>
    <col min="30" max="30" width="11.7109375" style="4" bestFit="1" customWidth="1"/>
    <col min="31" max="256" width="9.140625" style="4"/>
    <col min="257" max="257" width="3.28515625" style="4" customWidth="1"/>
    <col min="258" max="258" width="34" style="4" customWidth="1"/>
    <col min="259" max="259" width="7.140625" style="4" customWidth="1"/>
    <col min="260" max="260" width="9.140625" style="4"/>
    <col min="261" max="261" width="7.140625" style="4" customWidth="1"/>
    <col min="262" max="262" width="9.140625" style="4"/>
    <col min="263" max="263" width="7.140625" style="4" customWidth="1"/>
    <col min="264" max="264" width="9.140625" style="4"/>
    <col min="265" max="265" width="7.140625" style="4" customWidth="1"/>
    <col min="266" max="266" width="9.140625" style="4"/>
    <col min="267" max="267" width="7.140625" style="4" customWidth="1"/>
    <col min="268" max="268" width="9.140625" style="4"/>
    <col min="269" max="269" width="7.140625" style="4" customWidth="1"/>
    <col min="270" max="270" width="9.140625" style="4"/>
    <col min="271" max="271" width="7.140625" style="4" customWidth="1"/>
    <col min="272" max="272" width="9.140625" style="4"/>
    <col min="273" max="273" width="7.140625" style="4" customWidth="1"/>
    <col min="274" max="274" width="9.140625" style="4"/>
    <col min="275" max="275" width="7.140625" style="4" customWidth="1"/>
    <col min="276" max="276" width="9.140625" style="4"/>
    <col min="277" max="277" width="7.140625" style="4" customWidth="1"/>
    <col min="278" max="278" width="9.140625" style="4"/>
    <col min="279" max="279" width="7.140625" style="4" customWidth="1"/>
    <col min="280" max="280" width="9.140625" style="4"/>
    <col min="281" max="281" width="7.140625" style="4" customWidth="1"/>
    <col min="282" max="282" width="9.140625" style="4"/>
    <col min="283" max="283" width="13" style="4" customWidth="1"/>
    <col min="284" max="284" width="3.42578125" style="4" customWidth="1"/>
    <col min="285" max="285" width="17.85546875" style="4" bestFit="1" customWidth="1"/>
    <col min="286" max="286" width="11.7109375" style="4" bestFit="1" customWidth="1"/>
    <col min="287" max="512" width="9.140625" style="4"/>
    <col min="513" max="513" width="3.28515625" style="4" customWidth="1"/>
    <col min="514" max="514" width="34" style="4" customWidth="1"/>
    <col min="515" max="515" width="7.140625" style="4" customWidth="1"/>
    <col min="516" max="516" width="9.140625" style="4"/>
    <col min="517" max="517" width="7.140625" style="4" customWidth="1"/>
    <col min="518" max="518" width="9.140625" style="4"/>
    <col min="519" max="519" width="7.140625" style="4" customWidth="1"/>
    <col min="520" max="520" width="9.140625" style="4"/>
    <col min="521" max="521" width="7.140625" style="4" customWidth="1"/>
    <col min="522" max="522" width="9.140625" style="4"/>
    <col min="523" max="523" width="7.140625" style="4" customWidth="1"/>
    <col min="524" max="524" width="9.140625" style="4"/>
    <col min="525" max="525" width="7.140625" style="4" customWidth="1"/>
    <col min="526" max="526" width="9.140625" style="4"/>
    <col min="527" max="527" width="7.140625" style="4" customWidth="1"/>
    <col min="528" max="528" width="9.140625" style="4"/>
    <col min="529" max="529" width="7.140625" style="4" customWidth="1"/>
    <col min="530" max="530" width="9.140625" style="4"/>
    <col min="531" max="531" width="7.140625" style="4" customWidth="1"/>
    <col min="532" max="532" width="9.140625" style="4"/>
    <col min="533" max="533" width="7.140625" style="4" customWidth="1"/>
    <col min="534" max="534" width="9.140625" style="4"/>
    <col min="535" max="535" width="7.140625" style="4" customWidth="1"/>
    <col min="536" max="536" width="9.140625" style="4"/>
    <col min="537" max="537" width="7.140625" style="4" customWidth="1"/>
    <col min="538" max="538" width="9.140625" style="4"/>
    <col min="539" max="539" width="13" style="4" customWidth="1"/>
    <col min="540" max="540" width="3.42578125" style="4" customWidth="1"/>
    <col min="541" max="541" width="17.85546875" style="4" bestFit="1" customWidth="1"/>
    <col min="542" max="542" width="11.7109375" style="4" bestFit="1" customWidth="1"/>
    <col min="543" max="768" width="9.140625" style="4"/>
    <col min="769" max="769" width="3.28515625" style="4" customWidth="1"/>
    <col min="770" max="770" width="34" style="4" customWidth="1"/>
    <col min="771" max="771" width="7.140625" style="4" customWidth="1"/>
    <col min="772" max="772" width="9.140625" style="4"/>
    <col min="773" max="773" width="7.140625" style="4" customWidth="1"/>
    <col min="774" max="774" width="9.140625" style="4"/>
    <col min="775" max="775" width="7.140625" style="4" customWidth="1"/>
    <col min="776" max="776" width="9.140625" style="4"/>
    <col min="777" max="777" width="7.140625" style="4" customWidth="1"/>
    <col min="778" max="778" width="9.140625" style="4"/>
    <col min="779" max="779" width="7.140625" style="4" customWidth="1"/>
    <col min="780" max="780" width="9.140625" style="4"/>
    <col min="781" max="781" width="7.140625" style="4" customWidth="1"/>
    <col min="782" max="782" width="9.140625" style="4"/>
    <col min="783" max="783" width="7.140625" style="4" customWidth="1"/>
    <col min="784" max="784" width="9.140625" style="4"/>
    <col min="785" max="785" width="7.140625" style="4" customWidth="1"/>
    <col min="786" max="786" width="9.140625" style="4"/>
    <col min="787" max="787" width="7.140625" style="4" customWidth="1"/>
    <col min="788" max="788" width="9.140625" style="4"/>
    <col min="789" max="789" width="7.140625" style="4" customWidth="1"/>
    <col min="790" max="790" width="9.140625" style="4"/>
    <col min="791" max="791" width="7.140625" style="4" customWidth="1"/>
    <col min="792" max="792" width="9.140625" style="4"/>
    <col min="793" max="793" width="7.140625" style="4" customWidth="1"/>
    <col min="794" max="794" width="9.140625" style="4"/>
    <col min="795" max="795" width="13" style="4" customWidth="1"/>
    <col min="796" max="796" width="3.42578125" style="4" customWidth="1"/>
    <col min="797" max="797" width="17.85546875" style="4" bestFit="1" customWidth="1"/>
    <col min="798" max="798" width="11.7109375" style="4" bestFit="1" customWidth="1"/>
    <col min="799" max="1024" width="9.140625" style="4"/>
    <col min="1025" max="1025" width="3.28515625" style="4" customWidth="1"/>
    <col min="1026" max="1026" width="34" style="4" customWidth="1"/>
    <col min="1027" max="1027" width="7.140625" style="4" customWidth="1"/>
    <col min="1028" max="1028" width="9.140625" style="4"/>
    <col min="1029" max="1029" width="7.140625" style="4" customWidth="1"/>
    <col min="1030" max="1030" width="9.140625" style="4"/>
    <col min="1031" max="1031" width="7.140625" style="4" customWidth="1"/>
    <col min="1032" max="1032" width="9.140625" style="4"/>
    <col min="1033" max="1033" width="7.140625" style="4" customWidth="1"/>
    <col min="1034" max="1034" width="9.140625" style="4"/>
    <col min="1035" max="1035" width="7.140625" style="4" customWidth="1"/>
    <col min="1036" max="1036" width="9.140625" style="4"/>
    <col min="1037" max="1037" width="7.140625" style="4" customWidth="1"/>
    <col min="1038" max="1038" width="9.140625" style="4"/>
    <col min="1039" max="1039" width="7.140625" style="4" customWidth="1"/>
    <col min="1040" max="1040" width="9.140625" style="4"/>
    <col min="1041" max="1041" width="7.140625" style="4" customWidth="1"/>
    <col min="1042" max="1042" width="9.140625" style="4"/>
    <col min="1043" max="1043" width="7.140625" style="4" customWidth="1"/>
    <col min="1044" max="1044" width="9.140625" style="4"/>
    <col min="1045" max="1045" width="7.140625" style="4" customWidth="1"/>
    <col min="1046" max="1046" width="9.140625" style="4"/>
    <col min="1047" max="1047" width="7.140625" style="4" customWidth="1"/>
    <col min="1048" max="1048" width="9.140625" style="4"/>
    <col min="1049" max="1049" width="7.140625" style="4" customWidth="1"/>
    <col min="1050" max="1050" width="9.140625" style="4"/>
    <col min="1051" max="1051" width="13" style="4" customWidth="1"/>
    <col min="1052" max="1052" width="3.42578125" style="4" customWidth="1"/>
    <col min="1053" max="1053" width="17.85546875" style="4" bestFit="1" customWidth="1"/>
    <col min="1054" max="1054" width="11.7109375" style="4" bestFit="1" customWidth="1"/>
    <col min="1055" max="1280" width="9.140625" style="4"/>
    <col min="1281" max="1281" width="3.28515625" style="4" customWidth="1"/>
    <col min="1282" max="1282" width="34" style="4" customWidth="1"/>
    <col min="1283" max="1283" width="7.140625" style="4" customWidth="1"/>
    <col min="1284" max="1284" width="9.140625" style="4"/>
    <col min="1285" max="1285" width="7.140625" style="4" customWidth="1"/>
    <col min="1286" max="1286" width="9.140625" style="4"/>
    <col min="1287" max="1287" width="7.140625" style="4" customWidth="1"/>
    <col min="1288" max="1288" width="9.140625" style="4"/>
    <col min="1289" max="1289" width="7.140625" style="4" customWidth="1"/>
    <col min="1290" max="1290" width="9.140625" style="4"/>
    <col min="1291" max="1291" width="7.140625" style="4" customWidth="1"/>
    <col min="1292" max="1292" width="9.140625" style="4"/>
    <col min="1293" max="1293" width="7.140625" style="4" customWidth="1"/>
    <col min="1294" max="1294" width="9.140625" style="4"/>
    <col min="1295" max="1295" width="7.140625" style="4" customWidth="1"/>
    <col min="1296" max="1296" width="9.140625" style="4"/>
    <col min="1297" max="1297" width="7.140625" style="4" customWidth="1"/>
    <col min="1298" max="1298" width="9.140625" style="4"/>
    <col min="1299" max="1299" width="7.140625" style="4" customWidth="1"/>
    <col min="1300" max="1300" width="9.140625" style="4"/>
    <col min="1301" max="1301" width="7.140625" style="4" customWidth="1"/>
    <col min="1302" max="1302" width="9.140625" style="4"/>
    <col min="1303" max="1303" width="7.140625" style="4" customWidth="1"/>
    <col min="1304" max="1304" width="9.140625" style="4"/>
    <col min="1305" max="1305" width="7.140625" style="4" customWidth="1"/>
    <col min="1306" max="1306" width="9.140625" style="4"/>
    <col min="1307" max="1307" width="13" style="4" customWidth="1"/>
    <col min="1308" max="1308" width="3.42578125" style="4" customWidth="1"/>
    <col min="1309" max="1309" width="17.85546875" style="4" bestFit="1" customWidth="1"/>
    <col min="1310" max="1310" width="11.7109375" style="4" bestFit="1" customWidth="1"/>
    <col min="1311" max="1536" width="9.140625" style="4"/>
    <col min="1537" max="1537" width="3.28515625" style="4" customWidth="1"/>
    <col min="1538" max="1538" width="34" style="4" customWidth="1"/>
    <col min="1539" max="1539" width="7.140625" style="4" customWidth="1"/>
    <col min="1540" max="1540" width="9.140625" style="4"/>
    <col min="1541" max="1541" width="7.140625" style="4" customWidth="1"/>
    <col min="1542" max="1542" width="9.140625" style="4"/>
    <col min="1543" max="1543" width="7.140625" style="4" customWidth="1"/>
    <col min="1544" max="1544" width="9.140625" style="4"/>
    <col min="1545" max="1545" width="7.140625" style="4" customWidth="1"/>
    <col min="1546" max="1546" width="9.140625" style="4"/>
    <col min="1547" max="1547" width="7.140625" style="4" customWidth="1"/>
    <col min="1548" max="1548" width="9.140625" style="4"/>
    <col min="1549" max="1549" width="7.140625" style="4" customWidth="1"/>
    <col min="1550" max="1550" width="9.140625" style="4"/>
    <col min="1551" max="1551" width="7.140625" style="4" customWidth="1"/>
    <col min="1552" max="1552" width="9.140625" style="4"/>
    <col min="1553" max="1553" width="7.140625" style="4" customWidth="1"/>
    <col min="1554" max="1554" width="9.140625" style="4"/>
    <col min="1555" max="1555" width="7.140625" style="4" customWidth="1"/>
    <col min="1556" max="1556" width="9.140625" style="4"/>
    <col min="1557" max="1557" width="7.140625" style="4" customWidth="1"/>
    <col min="1558" max="1558" width="9.140625" style="4"/>
    <col min="1559" max="1559" width="7.140625" style="4" customWidth="1"/>
    <col min="1560" max="1560" width="9.140625" style="4"/>
    <col min="1561" max="1561" width="7.140625" style="4" customWidth="1"/>
    <col min="1562" max="1562" width="9.140625" style="4"/>
    <col min="1563" max="1563" width="13" style="4" customWidth="1"/>
    <col min="1564" max="1564" width="3.42578125" style="4" customWidth="1"/>
    <col min="1565" max="1565" width="17.85546875" style="4" bestFit="1" customWidth="1"/>
    <col min="1566" max="1566" width="11.7109375" style="4" bestFit="1" customWidth="1"/>
    <col min="1567" max="1792" width="9.140625" style="4"/>
    <col min="1793" max="1793" width="3.28515625" style="4" customWidth="1"/>
    <col min="1794" max="1794" width="34" style="4" customWidth="1"/>
    <col min="1795" max="1795" width="7.140625" style="4" customWidth="1"/>
    <col min="1796" max="1796" width="9.140625" style="4"/>
    <col min="1797" max="1797" width="7.140625" style="4" customWidth="1"/>
    <col min="1798" max="1798" width="9.140625" style="4"/>
    <col min="1799" max="1799" width="7.140625" style="4" customWidth="1"/>
    <col min="1800" max="1800" width="9.140625" style="4"/>
    <col min="1801" max="1801" width="7.140625" style="4" customWidth="1"/>
    <col min="1802" max="1802" width="9.140625" style="4"/>
    <col min="1803" max="1803" width="7.140625" style="4" customWidth="1"/>
    <col min="1804" max="1804" width="9.140625" style="4"/>
    <col min="1805" max="1805" width="7.140625" style="4" customWidth="1"/>
    <col min="1806" max="1806" width="9.140625" style="4"/>
    <col min="1807" max="1807" width="7.140625" style="4" customWidth="1"/>
    <col min="1808" max="1808" width="9.140625" style="4"/>
    <col min="1809" max="1809" width="7.140625" style="4" customWidth="1"/>
    <col min="1810" max="1810" width="9.140625" style="4"/>
    <col min="1811" max="1811" width="7.140625" style="4" customWidth="1"/>
    <col min="1812" max="1812" width="9.140625" style="4"/>
    <col min="1813" max="1813" width="7.140625" style="4" customWidth="1"/>
    <col min="1814" max="1814" width="9.140625" style="4"/>
    <col min="1815" max="1815" width="7.140625" style="4" customWidth="1"/>
    <col min="1816" max="1816" width="9.140625" style="4"/>
    <col min="1817" max="1817" width="7.140625" style="4" customWidth="1"/>
    <col min="1818" max="1818" width="9.140625" style="4"/>
    <col min="1819" max="1819" width="13" style="4" customWidth="1"/>
    <col min="1820" max="1820" width="3.42578125" style="4" customWidth="1"/>
    <col min="1821" max="1821" width="17.85546875" style="4" bestFit="1" customWidth="1"/>
    <col min="1822" max="1822" width="11.7109375" style="4" bestFit="1" customWidth="1"/>
    <col min="1823" max="2048" width="9.140625" style="4"/>
    <col min="2049" max="2049" width="3.28515625" style="4" customWidth="1"/>
    <col min="2050" max="2050" width="34" style="4" customWidth="1"/>
    <col min="2051" max="2051" width="7.140625" style="4" customWidth="1"/>
    <col min="2052" max="2052" width="9.140625" style="4"/>
    <col min="2053" max="2053" width="7.140625" style="4" customWidth="1"/>
    <col min="2054" max="2054" width="9.140625" style="4"/>
    <col min="2055" max="2055" width="7.140625" style="4" customWidth="1"/>
    <col min="2056" max="2056" width="9.140625" style="4"/>
    <col min="2057" max="2057" width="7.140625" style="4" customWidth="1"/>
    <col min="2058" max="2058" width="9.140625" style="4"/>
    <col min="2059" max="2059" width="7.140625" style="4" customWidth="1"/>
    <col min="2060" max="2060" width="9.140625" style="4"/>
    <col min="2061" max="2061" width="7.140625" style="4" customWidth="1"/>
    <col min="2062" max="2062" width="9.140625" style="4"/>
    <col min="2063" max="2063" width="7.140625" style="4" customWidth="1"/>
    <col min="2064" max="2064" width="9.140625" style="4"/>
    <col min="2065" max="2065" width="7.140625" style="4" customWidth="1"/>
    <col min="2066" max="2066" width="9.140625" style="4"/>
    <col min="2067" max="2067" width="7.140625" style="4" customWidth="1"/>
    <col min="2068" max="2068" width="9.140625" style="4"/>
    <col min="2069" max="2069" width="7.140625" style="4" customWidth="1"/>
    <col min="2070" max="2070" width="9.140625" style="4"/>
    <col min="2071" max="2071" width="7.140625" style="4" customWidth="1"/>
    <col min="2072" max="2072" width="9.140625" style="4"/>
    <col min="2073" max="2073" width="7.140625" style="4" customWidth="1"/>
    <col min="2074" max="2074" width="9.140625" style="4"/>
    <col min="2075" max="2075" width="13" style="4" customWidth="1"/>
    <col min="2076" max="2076" width="3.42578125" style="4" customWidth="1"/>
    <col min="2077" max="2077" width="17.85546875" style="4" bestFit="1" customWidth="1"/>
    <col min="2078" max="2078" width="11.7109375" style="4" bestFit="1" customWidth="1"/>
    <col min="2079" max="2304" width="9.140625" style="4"/>
    <col min="2305" max="2305" width="3.28515625" style="4" customWidth="1"/>
    <col min="2306" max="2306" width="34" style="4" customWidth="1"/>
    <col min="2307" max="2307" width="7.140625" style="4" customWidth="1"/>
    <col min="2308" max="2308" width="9.140625" style="4"/>
    <col min="2309" max="2309" width="7.140625" style="4" customWidth="1"/>
    <col min="2310" max="2310" width="9.140625" style="4"/>
    <col min="2311" max="2311" width="7.140625" style="4" customWidth="1"/>
    <col min="2312" max="2312" width="9.140625" style="4"/>
    <col min="2313" max="2313" width="7.140625" style="4" customWidth="1"/>
    <col min="2314" max="2314" width="9.140625" style="4"/>
    <col min="2315" max="2315" width="7.140625" style="4" customWidth="1"/>
    <col min="2316" max="2316" width="9.140625" style="4"/>
    <col min="2317" max="2317" width="7.140625" style="4" customWidth="1"/>
    <col min="2318" max="2318" width="9.140625" style="4"/>
    <col min="2319" max="2319" width="7.140625" style="4" customWidth="1"/>
    <col min="2320" max="2320" width="9.140625" style="4"/>
    <col min="2321" max="2321" width="7.140625" style="4" customWidth="1"/>
    <col min="2322" max="2322" width="9.140625" style="4"/>
    <col min="2323" max="2323" width="7.140625" style="4" customWidth="1"/>
    <col min="2324" max="2324" width="9.140625" style="4"/>
    <col min="2325" max="2325" width="7.140625" style="4" customWidth="1"/>
    <col min="2326" max="2326" width="9.140625" style="4"/>
    <col min="2327" max="2327" width="7.140625" style="4" customWidth="1"/>
    <col min="2328" max="2328" width="9.140625" style="4"/>
    <col min="2329" max="2329" width="7.140625" style="4" customWidth="1"/>
    <col min="2330" max="2330" width="9.140625" style="4"/>
    <col min="2331" max="2331" width="13" style="4" customWidth="1"/>
    <col min="2332" max="2332" width="3.42578125" style="4" customWidth="1"/>
    <col min="2333" max="2333" width="17.85546875" style="4" bestFit="1" customWidth="1"/>
    <col min="2334" max="2334" width="11.7109375" style="4" bestFit="1" customWidth="1"/>
    <col min="2335" max="2560" width="9.140625" style="4"/>
    <col min="2561" max="2561" width="3.28515625" style="4" customWidth="1"/>
    <col min="2562" max="2562" width="34" style="4" customWidth="1"/>
    <col min="2563" max="2563" width="7.140625" style="4" customWidth="1"/>
    <col min="2564" max="2564" width="9.140625" style="4"/>
    <col min="2565" max="2565" width="7.140625" style="4" customWidth="1"/>
    <col min="2566" max="2566" width="9.140625" style="4"/>
    <col min="2567" max="2567" width="7.140625" style="4" customWidth="1"/>
    <col min="2568" max="2568" width="9.140625" style="4"/>
    <col min="2569" max="2569" width="7.140625" style="4" customWidth="1"/>
    <col min="2570" max="2570" width="9.140625" style="4"/>
    <col min="2571" max="2571" width="7.140625" style="4" customWidth="1"/>
    <col min="2572" max="2572" width="9.140625" style="4"/>
    <col min="2573" max="2573" width="7.140625" style="4" customWidth="1"/>
    <col min="2574" max="2574" width="9.140625" style="4"/>
    <col min="2575" max="2575" width="7.140625" style="4" customWidth="1"/>
    <col min="2576" max="2576" width="9.140625" style="4"/>
    <col min="2577" max="2577" width="7.140625" style="4" customWidth="1"/>
    <col min="2578" max="2578" width="9.140625" style="4"/>
    <col min="2579" max="2579" width="7.140625" style="4" customWidth="1"/>
    <col min="2580" max="2580" width="9.140625" style="4"/>
    <col min="2581" max="2581" width="7.140625" style="4" customWidth="1"/>
    <col min="2582" max="2582" width="9.140625" style="4"/>
    <col min="2583" max="2583" width="7.140625" style="4" customWidth="1"/>
    <col min="2584" max="2584" width="9.140625" style="4"/>
    <col min="2585" max="2585" width="7.140625" style="4" customWidth="1"/>
    <col min="2586" max="2586" width="9.140625" style="4"/>
    <col min="2587" max="2587" width="13" style="4" customWidth="1"/>
    <col min="2588" max="2588" width="3.42578125" style="4" customWidth="1"/>
    <col min="2589" max="2589" width="17.85546875" style="4" bestFit="1" customWidth="1"/>
    <col min="2590" max="2590" width="11.7109375" style="4" bestFit="1" customWidth="1"/>
    <col min="2591" max="2816" width="9.140625" style="4"/>
    <col min="2817" max="2817" width="3.28515625" style="4" customWidth="1"/>
    <col min="2818" max="2818" width="34" style="4" customWidth="1"/>
    <col min="2819" max="2819" width="7.140625" style="4" customWidth="1"/>
    <col min="2820" max="2820" width="9.140625" style="4"/>
    <col min="2821" max="2821" width="7.140625" style="4" customWidth="1"/>
    <col min="2822" max="2822" width="9.140625" style="4"/>
    <col min="2823" max="2823" width="7.140625" style="4" customWidth="1"/>
    <col min="2824" max="2824" width="9.140625" style="4"/>
    <col min="2825" max="2825" width="7.140625" style="4" customWidth="1"/>
    <col min="2826" max="2826" width="9.140625" style="4"/>
    <col min="2827" max="2827" width="7.140625" style="4" customWidth="1"/>
    <col min="2828" max="2828" width="9.140625" style="4"/>
    <col min="2829" max="2829" width="7.140625" style="4" customWidth="1"/>
    <col min="2830" max="2830" width="9.140625" style="4"/>
    <col min="2831" max="2831" width="7.140625" style="4" customWidth="1"/>
    <col min="2832" max="2832" width="9.140625" style="4"/>
    <col min="2833" max="2833" width="7.140625" style="4" customWidth="1"/>
    <col min="2834" max="2834" width="9.140625" style="4"/>
    <col min="2835" max="2835" width="7.140625" style="4" customWidth="1"/>
    <col min="2836" max="2836" width="9.140625" style="4"/>
    <col min="2837" max="2837" width="7.140625" style="4" customWidth="1"/>
    <col min="2838" max="2838" width="9.140625" style="4"/>
    <col min="2839" max="2839" width="7.140625" style="4" customWidth="1"/>
    <col min="2840" max="2840" width="9.140625" style="4"/>
    <col min="2841" max="2841" width="7.140625" style="4" customWidth="1"/>
    <col min="2842" max="2842" width="9.140625" style="4"/>
    <col min="2843" max="2843" width="13" style="4" customWidth="1"/>
    <col min="2844" max="2844" width="3.42578125" style="4" customWidth="1"/>
    <col min="2845" max="2845" width="17.85546875" style="4" bestFit="1" customWidth="1"/>
    <col min="2846" max="2846" width="11.7109375" style="4" bestFit="1" customWidth="1"/>
    <col min="2847" max="3072" width="9.140625" style="4"/>
    <col min="3073" max="3073" width="3.28515625" style="4" customWidth="1"/>
    <col min="3074" max="3074" width="34" style="4" customWidth="1"/>
    <col min="3075" max="3075" width="7.140625" style="4" customWidth="1"/>
    <col min="3076" max="3076" width="9.140625" style="4"/>
    <col min="3077" max="3077" width="7.140625" style="4" customWidth="1"/>
    <col min="3078" max="3078" width="9.140625" style="4"/>
    <col min="3079" max="3079" width="7.140625" style="4" customWidth="1"/>
    <col min="3080" max="3080" width="9.140625" style="4"/>
    <col min="3081" max="3081" width="7.140625" style="4" customWidth="1"/>
    <col min="3082" max="3082" width="9.140625" style="4"/>
    <col min="3083" max="3083" width="7.140625" style="4" customWidth="1"/>
    <col min="3084" max="3084" width="9.140625" style="4"/>
    <col min="3085" max="3085" width="7.140625" style="4" customWidth="1"/>
    <col min="3086" max="3086" width="9.140625" style="4"/>
    <col min="3087" max="3087" width="7.140625" style="4" customWidth="1"/>
    <col min="3088" max="3088" width="9.140625" style="4"/>
    <col min="3089" max="3089" width="7.140625" style="4" customWidth="1"/>
    <col min="3090" max="3090" width="9.140625" style="4"/>
    <col min="3091" max="3091" width="7.140625" style="4" customWidth="1"/>
    <col min="3092" max="3092" width="9.140625" style="4"/>
    <col min="3093" max="3093" width="7.140625" style="4" customWidth="1"/>
    <col min="3094" max="3094" width="9.140625" style="4"/>
    <col min="3095" max="3095" width="7.140625" style="4" customWidth="1"/>
    <col min="3096" max="3096" width="9.140625" style="4"/>
    <col min="3097" max="3097" width="7.140625" style="4" customWidth="1"/>
    <col min="3098" max="3098" width="9.140625" style="4"/>
    <col min="3099" max="3099" width="13" style="4" customWidth="1"/>
    <col min="3100" max="3100" width="3.42578125" style="4" customWidth="1"/>
    <col min="3101" max="3101" width="17.85546875" style="4" bestFit="1" customWidth="1"/>
    <col min="3102" max="3102" width="11.7109375" style="4" bestFit="1" customWidth="1"/>
    <col min="3103" max="3328" width="9.140625" style="4"/>
    <col min="3329" max="3329" width="3.28515625" style="4" customWidth="1"/>
    <col min="3330" max="3330" width="34" style="4" customWidth="1"/>
    <col min="3331" max="3331" width="7.140625" style="4" customWidth="1"/>
    <col min="3332" max="3332" width="9.140625" style="4"/>
    <col min="3333" max="3333" width="7.140625" style="4" customWidth="1"/>
    <col min="3334" max="3334" width="9.140625" style="4"/>
    <col min="3335" max="3335" width="7.140625" style="4" customWidth="1"/>
    <col min="3336" max="3336" width="9.140625" style="4"/>
    <col min="3337" max="3337" width="7.140625" style="4" customWidth="1"/>
    <col min="3338" max="3338" width="9.140625" style="4"/>
    <col min="3339" max="3339" width="7.140625" style="4" customWidth="1"/>
    <col min="3340" max="3340" width="9.140625" style="4"/>
    <col min="3341" max="3341" width="7.140625" style="4" customWidth="1"/>
    <col min="3342" max="3342" width="9.140625" style="4"/>
    <col min="3343" max="3343" width="7.140625" style="4" customWidth="1"/>
    <col min="3344" max="3344" width="9.140625" style="4"/>
    <col min="3345" max="3345" width="7.140625" style="4" customWidth="1"/>
    <col min="3346" max="3346" width="9.140625" style="4"/>
    <col min="3347" max="3347" width="7.140625" style="4" customWidth="1"/>
    <col min="3348" max="3348" width="9.140625" style="4"/>
    <col min="3349" max="3349" width="7.140625" style="4" customWidth="1"/>
    <col min="3350" max="3350" width="9.140625" style="4"/>
    <col min="3351" max="3351" width="7.140625" style="4" customWidth="1"/>
    <col min="3352" max="3352" width="9.140625" style="4"/>
    <col min="3353" max="3353" width="7.140625" style="4" customWidth="1"/>
    <col min="3354" max="3354" width="9.140625" style="4"/>
    <col min="3355" max="3355" width="13" style="4" customWidth="1"/>
    <col min="3356" max="3356" width="3.42578125" style="4" customWidth="1"/>
    <col min="3357" max="3357" width="17.85546875" style="4" bestFit="1" customWidth="1"/>
    <col min="3358" max="3358" width="11.7109375" style="4" bestFit="1" customWidth="1"/>
    <col min="3359" max="3584" width="9.140625" style="4"/>
    <col min="3585" max="3585" width="3.28515625" style="4" customWidth="1"/>
    <col min="3586" max="3586" width="34" style="4" customWidth="1"/>
    <col min="3587" max="3587" width="7.140625" style="4" customWidth="1"/>
    <col min="3588" max="3588" width="9.140625" style="4"/>
    <col min="3589" max="3589" width="7.140625" style="4" customWidth="1"/>
    <col min="3590" max="3590" width="9.140625" style="4"/>
    <col min="3591" max="3591" width="7.140625" style="4" customWidth="1"/>
    <col min="3592" max="3592" width="9.140625" style="4"/>
    <col min="3593" max="3593" width="7.140625" style="4" customWidth="1"/>
    <col min="3594" max="3594" width="9.140625" style="4"/>
    <col min="3595" max="3595" width="7.140625" style="4" customWidth="1"/>
    <col min="3596" max="3596" width="9.140625" style="4"/>
    <col min="3597" max="3597" width="7.140625" style="4" customWidth="1"/>
    <col min="3598" max="3598" width="9.140625" style="4"/>
    <col min="3599" max="3599" width="7.140625" style="4" customWidth="1"/>
    <col min="3600" max="3600" width="9.140625" style="4"/>
    <col min="3601" max="3601" width="7.140625" style="4" customWidth="1"/>
    <col min="3602" max="3602" width="9.140625" style="4"/>
    <col min="3603" max="3603" width="7.140625" style="4" customWidth="1"/>
    <col min="3604" max="3604" width="9.140625" style="4"/>
    <col min="3605" max="3605" width="7.140625" style="4" customWidth="1"/>
    <col min="3606" max="3606" width="9.140625" style="4"/>
    <col min="3607" max="3607" width="7.140625" style="4" customWidth="1"/>
    <col min="3608" max="3608" width="9.140625" style="4"/>
    <col min="3609" max="3609" width="7.140625" style="4" customWidth="1"/>
    <col min="3610" max="3610" width="9.140625" style="4"/>
    <col min="3611" max="3611" width="13" style="4" customWidth="1"/>
    <col min="3612" max="3612" width="3.42578125" style="4" customWidth="1"/>
    <col min="3613" max="3613" width="17.85546875" style="4" bestFit="1" customWidth="1"/>
    <col min="3614" max="3614" width="11.7109375" style="4" bestFit="1" customWidth="1"/>
    <col min="3615" max="3840" width="9.140625" style="4"/>
    <col min="3841" max="3841" width="3.28515625" style="4" customWidth="1"/>
    <col min="3842" max="3842" width="34" style="4" customWidth="1"/>
    <col min="3843" max="3843" width="7.140625" style="4" customWidth="1"/>
    <col min="3844" max="3844" width="9.140625" style="4"/>
    <col min="3845" max="3845" width="7.140625" style="4" customWidth="1"/>
    <col min="3846" max="3846" width="9.140625" style="4"/>
    <col min="3847" max="3847" width="7.140625" style="4" customWidth="1"/>
    <col min="3848" max="3848" width="9.140625" style="4"/>
    <col min="3849" max="3849" width="7.140625" style="4" customWidth="1"/>
    <col min="3850" max="3850" width="9.140625" style="4"/>
    <col min="3851" max="3851" width="7.140625" style="4" customWidth="1"/>
    <col min="3852" max="3852" width="9.140625" style="4"/>
    <col min="3853" max="3853" width="7.140625" style="4" customWidth="1"/>
    <col min="3854" max="3854" width="9.140625" style="4"/>
    <col min="3855" max="3855" width="7.140625" style="4" customWidth="1"/>
    <col min="3856" max="3856" width="9.140625" style="4"/>
    <col min="3857" max="3857" width="7.140625" style="4" customWidth="1"/>
    <col min="3858" max="3858" width="9.140625" style="4"/>
    <col min="3859" max="3859" width="7.140625" style="4" customWidth="1"/>
    <col min="3860" max="3860" width="9.140625" style="4"/>
    <col min="3861" max="3861" width="7.140625" style="4" customWidth="1"/>
    <col min="3862" max="3862" width="9.140625" style="4"/>
    <col min="3863" max="3863" width="7.140625" style="4" customWidth="1"/>
    <col min="3864" max="3864" width="9.140625" style="4"/>
    <col min="3865" max="3865" width="7.140625" style="4" customWidth="1"/>
    <col min="3866" max="3866" width="9.140625" style="4"/>
    <col min="3867" max="3867" width="13" style="4" customWidth="1"/>
    <col min="3868" max="3868" width="3.42578125" style="4" customWidth="1"/>
    <col min="3869" max="3869" width="17.85546875" style="4" bestFit="1" customWidth="1"/>
    <col min="3870" max="3870" width="11.7109375" style="4" bestFit="1" customWidth="1"/>
    <col min="3871" max="4096" width="9.140625" style="4"/>
    <col min="4097" max="4097" width="3.28515625" style="4" customWidth="1"/>
    <col min="4098" max="4098" width="34" style="4" customWidth="1"/>
    <col min="4099" max="4099" width="7.140625" style="4" customWidth="1"/>
    <col min="4100" max="4100" width="9.140625" style="4"/>
    <col min="4101" max="4101" width="7.140625" style="4" customWidth="1"/>
    <col min="4102" max="4102" width="9.140625" style="4"/>
    <col min="4103" max="4103" width="7.140625" style="4" customWidth="1"/>
    <col min="4104" max="4104" width="9.140625" style="4"/>
    <col min="4105" max="4105" width="7.140625" style="4" customWidth="1"/>
    <col min="4106" max="4106" width="9.140625" style="4"/>
    <col min="4107" max="4107" width="7.140625" style="4" customWidth="1"/>
    <col min="4108" max="4108" width="9.140625" style="4"/>
    <col min="4109" max="4109" width="7.140625" style="4" customWidth="1"/>
    <col min="4110" max="4110" width="9.140625" style="4"/>
    <col min="4111" max="4111" width="7.140625" style="4" customWidth="1"/>
    <col min="4112" max="4112" width="9.140625" style="4"/>
    <col min="4113" max="4113" width="7.140625" style="4" customWidth="1"/>
    <col min="4114" max="4114" width="9.140625" style="4"/>
    <col min="4115" max="4115" width="7.140625" style="4" customWidth="1"/>
    <col min="4116" max="4116" width="9.140625" style="4"/>
    <col min="4117" max="4117" width="7.140625" style="4" customWidth="1"/>
    <col min="4118" max="4118" width="9.140625" style="4"/>
    <col min="4119" max="4119" width="7.140625" style="4" customWidth="1"/>
    <col min="4120" max="4120" width="9.140625" style="4"/>
    <col min="4121" max="4121" width="7.140625" style="4" customWidth="1"/>
    <col min="4122" max="4122" width="9.140625" style="4"/>
    <col min="4123" max="4123" width="13" style="4" customWidth="1"/>
    <col min="4124" max="4124" width="3.42578125" style="4" customWidth="1"/>
    <col min="4125" max="4125" width="17.85546875" style="4" bestFit="1" customWidth="1"/>
    <col min="4126" max="4126" width="11.7109375" style="4" bestFit="1" customWidth="1"/>
    <col min="4127" max="4352" width="9.140625" style="4"/>
    <col min="4353" max="4353" width="3.28515625" style="4" customWidth="1"/>
    <col min="4354" max="4354" width="34" style="4" customWidth="1"/>
    <col min="4355" max="4355" width="7.140625" style="4" customWidth="1"/>
    <col min="4356" max="4356" width="9.140625" style="4"/>
    <col min="4357" max="4357" width="7.140625" style="4" customWidth="1"/>
    <col min="4358" max="4358" width="9.140625" style="4"/>
    <col min="4359" max="4359" width="7.140625" style="4" customWidth="1"/>
    <col min="4360" max="4360" width="9.140625" style="4"/>
    <col min="4361" max="4361" width="7.140625" style="4" customWidth="1"/>
    <col min="4362" max="4362" width="9.140625" style="4"/>
    <col min="4363" max="4363" width="7.140625" style="4" customWidth="1"/>
    <col min="4364" max="4364" width="9.140625" style="4"/>
    <col min="4365" max="4365" width="7.140625" style="4" customWidth="1"/>
    <col min="4366" max="4366" width="9.140625" style="4"/>
    <col min="4367" max="4367" width="7.140625" style="4" customWidth="1"/>
    <col min="4368" max="4368" width="9.140625" style="4"/>
    <col min="4369" max="4369" width="7.140625" style="4" customWidth="1"/>
    <col min="4370" max="4370" width="9.140625" style="4"/>
    <col min="4371" max="4371" width="7.140625" style="4" customWidth="1"/>
    <col min="4372" max="4372" width="9.140625" style="4"/>
    <col min="4373" max="4373" width="7.140625" style="4" customWidth="1"/>
    <col min="4374" max="4374" width="9.140625" style="4"/>
    <col min="4375" max="4375" width="7.140625" style="4" customWidth="1"/>
    <col min="4376" max="4376" width="9.140625" style="4"/>
    <col min="4377" max="4377" width="7.140625" style="4" customWidth="1"/>
    <col min="4378" max="4378" width="9.140625" style="4"/>
    <col min="4379" max="4379" width="13" style="4" customWidth="1"/>
    <col min="4380" max="4380" width="3.42578125" style="4" customWidth="1"/>
    <col min="4381" max="4381" width="17.85546875" style="4" bestFit="1" customWidth="1"/>
    <col min="4382" max="4382" width="11.7109375" style="4" bestFit="1" customWidth="1"/>
    <col min="4383" max="4608" width="9.140625" style="4"/>
    <col min="4609" max="4609" width="3.28515625" style="4" customWidth="1"/>
    <col min="4610" max="4610" width="34" style="4" customWidth="1"/>
    <col min="4611" max="4611" width="7.140625" style="4" customWidth="1"/>
    <col min="4612" max="4612" width="9.140625" style="4"/>
    <col min="4613" max="4613" width="7.140625" style="4" customWidth="1"/>
    <col min="4614" max="4614" width="9.140625" style="4"/>
    <col min="4615" max="4615" width="7.140625" style="4" customWidth="1"/>
    <col min="4616" max="4616" width="9.140625" style="4"/>
    <col min="4617" max="4617" width="7.140625" style="4" customWidth="1"/>
    <col min="4618" max="4618" width="9.140625" style="4"/>
    <col min="4619" max="4619" width="7.140625" style="4" customWidth="1"/>
    <col min="4620" max="4620" width="9.140625" style="4"/>
    <col min="4621" max="4621" width="7.140625" style="4" customWidth="1"/>
    <col min="4622" max="4622" width="9.140625" style="4"/>
    <col min="4623" max="4623" width="7.140625" style="4" customWidth="1"/>
    <col min="4624" max="4624" width="9.140625" style="4"/>
    <col min="4625" max="4625" width="7.140625" style="4" customWidth="1"/>
    <col min="4626" max="4626" width="9.140625" style="4"/>
    <col min="4627" max="4627" width="7.140625" style="4" customWidth="1"/>
    <col min="4628" max="4628" width="9.140625" style="4"/>
    <col min="4629" max="4629" width="7.140625" style="4" customWidth="1"/>
    <col min="4630" max="4630" width="9.140625" style="4"/>
    <col min="4631" max="4631" width="7.140625" style="4" customWidth="1"/>
    <col min="4632" max="4632" width="9.140625" style="4"/>
    <col min="4633" max="4633" width="7.140625" style="4" customWidth="1"/>
    <col min="4634" max="4634" width="9.140625" style="4"/>
    <col min="4635" max="4635" width="13" style="4" customWidth="1"/>
    <col min="4636" max="4636" width="3.42578125" style="4" customWidth="1"/>
    <col min="4637" max="4637" width="17.85546875" style="4" bestFit="1" customWidth="1"/>
    <col min="4638" max="4638" width="11.7109375" style="4" bestFit="1" customWidth="1"/>
    <col min="4639" max="4864" width="9.140625" style="4"/>
    <col min="4865" max="4865" width="3.28515625" style="4" customWidth="1"/>
    <col min="4866" max="4866" width="34" style="4" customWidth="1"/>
    <col min="4867" max="4867" width="7.140625" style="4" customWidth="1"/>
    <col min="4868" max="4868" width="9.140625" style="4"/>
    <col min="4869" max="4869" width="7.140625" style="4" customWidth="1"/>
    <col min="4870" max="4870" width="9.140625" style="4"/>
    <col min="4871" max="4871" width="7.140625" style="4" customWidth="1"/>
    <col min="4872" max="4872" width="9.140625" style="4"/>
    <col min="4873" max="4873" width="7.140625" style="4" customWidth="1"/>
    <col min="4874" max="4874" width="9.140625" style="4"/>
    <col min="4875" max="4875" width="7.140625" style="4" customWidth="1"/>
    <col min="4876" max="4876" width="9.140625" style="4"/>
    <col min="4877" max="4877" width="7.140625" style="4" customWidth="1"/>
    <col min="4878" max="4878" width="9.140625" style="4"/>
    <col min="4879" max="4879" width="7.140625" style="4" customWidth="1"/>
    <col min="4880" max="4880" width="9.140625" style="4"/>
    <col min="4881" max="4881" width="7.140625" style="4" customWidth="1"/>
    <col min="4882" max="4882" width="9.140625" style="4"/>
    <col min="4883" max="4883" width="7.140625" style="4" customWidth="1"/>
    <col min="4884" max="4884" width="9.140625" style="4"/>
    <col min="4885" max="4885" width="7.140625" style="4" customWidth="1"/>
    <col min="4886" max="4886" width="9.140625" style="4"/>
    <col min="4887" max="4887" width="7.140625" style="4" customWidth="1"/>
    <col min="4888" max="4888" width="9.140625" style="4"/>
    <col min="4889" max="4889" width="7.140625" style="4" customWidth="1"/>
    <col min="4890" max="4890" width="9.140625" style="4"/>
    <col min="4891" max="4891" width="13" style="4" customWidth="1"/>
    <col min="4892" max="4892" width="3.42578125" style="4" customWidth="1"/>
    <col min="4893" max="4893" width="17.85546875" style="4" bestFit="1" customWidth="1"/>
    <col min="4894" max="4894" width="11.7109375" style="4" bestFit="1" customWidth="1"/>
    <col min="4895" max="5120" width="9.140625" style="4"/>
    <col min="5121" max="5121" width="3.28515625" style="4" customWidth="1"/>
    <col min="5122" max="5122" width="34" style="4" customWidth="1"/>
    <col min="5123" max="5123" width="7.140625" style="4" customWidth="1"/>
    <col min="5124" max="5124" width="9.140625" style="4"/>
    <col min="5125" max="5125" width="7.140625" style="4" customWidth="1"/>
    <col min="5126" max="5126" width="9.140625" style="4"/>
    <col min="5127" max="5127" width="7.140625" style="4" customWidth="1"/>
    <col min="5128" max="5128" width="9.140625" style="4"/>
    <col min="5129" max="5129" width="7.140625" style="4" customWidth="1"/>
    <col min="5130" max="5130" width="9.140625" style="4"/>
    <col min="5131" max="5131" width="7.140625" style="4" customWidth="1"/>
    <col min="5132" max="5132" width="9.140625" style="4"/>
    <col min="5133" max="5133" width="7.140625" style="4" customWidth="1"/>
    <col min="5134" max="5134" width="9.140625" style="4"/>
    <col min="5135" max="5135" width="7.140625" style="4" customWidth="1"/>
    <col min="5136" max="5136" width="9.140625" style="4"/>
    <col min="5137" max="5137" width="7.140625" style="4" customWidth="1"/>
    <col min="5138" max="5138" width="9.140625" style="4"/>
    <col min="5139" max="5139" width="7.140625" style="4" customWidth="1"/>
    <col min="5140" max="5140" width="9.140625" style="4"/>
    <col min="5141" max="5141" width="7.140625" style="4" customWidth="1"/>
    <col min="5142" max="5142" width="9.140625" style="4"/>
    <col min="5143" max="5143" width="7.140625" style="4" customWidth="1"/>
    <col min="5144" max="5144" width="9.140625" style="4"/>
    <col min="5145" max="5145" width="7.140625" style="4" customWidth="1"/>
    <col min="5146" max="5146" width="9.140625" style="4"/>
    <col min="5147" max="5147" width="13" style="4" customWidth="1"/>
    <col min="5148" max="5148" width="3.42578125" style="4" customWidth="1"/>
    <col min="5149" max="5149" width="17.85546875" style="4" bestFit="1" customWidth="1"/>
    <col min="5150" max="5150" width="11.7109375" style="4" bestFit="1" customWidth="1"/>
    <col min="5151" max="5376" width="9.140625" style="4"/>
    <col min="5377" max="5377" width="3.28515625" style="4" customWidth="1"/>
    <col min="5378" max="5378" width="34" style="4" customWidth="1"/>
    <col min="5379" max="5379" width="7.140625" style="4" customWidth="1"/>
    <col min="5380" max="5380" width="9.140625" style="4"/>
    <col min="5381" max="5381" width="7.140625" style="4" customWidth="1"/>
    <col min="5382" max="5382" width="9.140625" style="4"/>
    <col min="5383" max="5383" width="7.140625" style="4" customWidth="1"/>
    <col min="5384" max="5384" width="9.140625" style="4"/>
    <col min="5385" max="5385" width="7.140625" style="4" customWidth="1"/>
    <col min="5386" max="5386" width="9.140625" style="4"/>
    <col min="5387" max="5387" width="7.140625" style="4" customWidth="1"/>
    <col min="5388" max="5388" width="9.140625" style="4"/>
    <col min="5389" max="5389" width="7.140625" style="4" customWidth="1"/>
    <col min="5390" max="5390" width="9.140625" style="4"/>
    <col min="5391" max="5391" width="7.140625" style="4" customWidth="1"/>
    <col min="5392" max="5392" width="9.140625" style="4"/>
    <col min="5393" max="5393" width="7.140625" style="4" customWidth="1"/>
    <col min="5394" max="5394" width="9.140625" style="4"/>
    <col min="5395" max="5395" width="7.140625" style="4" customWidth="1"/>
    <col min="5396" max="5396" width="9.140625" style="4"/>
    <col min="5397" max="5397" width="7.140625" style="4" customWidth="1"/>
    <col min="5398" max="5398" width="9.140625" style="4"/>
    <col min="5399" max="5399" width="7.140625" style="4" customWidth="1"/>
    <col min="5400" max="5400" width="9.140625" style="4"/>
    <col min="5401" max="5401" width="7.140625" style="4" customWidth="1"/>
    <col min="5402" max="5402" width="9.140625" style="4"/>
    <col min="5403" max="5403" width="13" style="4" customWidth="1"/>
    <col min="5404" max="5404" width="3.42578125" style="4" customWidth="1"/>
    <col min="5405" max="5405" width="17.85546875" style="4" bestFit="1" customWidth="1"/>
    <col min="5406" max="5406" width="11.7109375" style="4" bestFit="1" customWidth="1"/>
    <col min="5407" max="5632" width="9.140625" style="4"/>
    <col min="5633" max="5633" width="3.28515625" style="4" customWidth="1"/>
    <col min="5634" max="5634" width="34" style="4" customWidth="1"/>
    <col min="5635" max="5635" width="7.140625" style="4" customWidth="1"/>
    <col min="5636" max="5636" width="9.140625" style="4"/>
    <col min="5637" max="5637" width="7.140625" style="4" customWidth="1"/>
    <col min="5638" max="5638" width="9.140625" style="4"/>
    <col min="5639" max="5639" width="7.140625" style="4" customWidth="1"/>
    <col min="5640" max="5640" width="9.140625" style="4"/>
    <col min="5641" max="5641" width="7.140625" style="4" customWidth="1"/>
    <col min="5642" max="5642" width="9.140625" style="4"/>
    <col min="5643" max="5643" width="7.140625" style="4" customWidth="1"/>
    <col min="5644" max="5644" width="9.140625" style="4"/>
    <col min="5645" max="5645" width="7.140625" style="4" customWidth="1"/>
    <col min="5646" max="5646" width="9.140625" style="4"/>
    <col min="5647" max="5647" width="7.140625" style="4" customWidth="1"/>
    <col min="5648" max="5648" width="9.140625" style="4"/>
    <col min="5649" max="5649" width="7.140625" style="4" customWidth="1"/>
    <col min="5650" max="5650" width="9.140625" style="4"/>
    <col min="5651" max="5651" width="7.140625" style="4" customWidth="1"/>
    <col min="5652" max="5652" width="9.140625" style="4"/>
    <col min="5653" max="5653" width="7.140625" style="4" customWidth="1"/>
    <col min="5654" max="5654" width="9.140625" style="4"/>
    <col min="5655" max="5655" width="7.140625" style="4" customWidth="1"/>
    <col min="5656" max="5656" width="9.140625" style="4"/>
    <col min="5657" max="5657" width="7.140625" style="4" customWidth="1"/>
    <col min="5658" max="5658" width="9.140625" style="4"/>
    <col min="5659" max="5659" width="13" style="4" customWidth="1"/>
    <col min="5660" max="5660" width="3.42578125" style="4" customWidth="1"/>
    <col min="5661" max="5661" width="17.85546875" style="4" bestFit="1" customWidth="1"/>
    <col min="5662" max="5662" width="11.7109375" style="4" bestFit="1" customWidth="1"/>
    <col min="5663" max="5888" width="9.140625" style="4"/>
    <col min="5889" max="5889" width="3.28515625" style="4" customWidth="1"/>
    <col min="5890" max="5890" width="34" style="4" customWidth="1"/>
    <col min="5891" max="5891" width="7.140625" style="4" customWidth="1"/>
    <col min="5892" max="5892" width="9.140625" style="4"/>
    <col min="5893" max="5893" width="7.140625" style="4" customWidth="1"/>
    <col min="5894" max="5894" width="9.140625" style="4"/>
    <col min="5895" max="5895" width="7.140625" style="4" customWidth="1"/>
    <col min="5896" max="5896" width="9.140625" style="4"/>
    <col min="5897" max="5897" width="7.140625" style="4" customWidth="1"/>
    <col min="5898" max="5898" width="9.140625" style="4"/>
    <col min="5899" max="5899" width="7.140625" style="4" customWidth="1"/>
    <col min="5900" max="5900" width="9.140625" style="4"/>
    <col min="5901" max="5901" width="7.140625" style="4" customWidth="1"/>
    <col min="5902" max="5902" width="9.140625" style="4"/>
    <col min="5903" max="5903" width="7.140625" style="4" customWidth="1"/>
    <col min="5904" max="5904" width="9.140625" style="4"/>
    <col min="5905" max="5905" width="7.140625" style="4" customWidth="1"/>
    <col min="5906" max="5906" width="9.140625" style="4"/>
    <col min="5907" max="5907" width="7.140625" style="4" customWidth="1"/>
    <col min="5908" max="5908" width="9.140625" style="4"/>
    <col min="5909" max="5909" width="7.140625" style="4" customWidth="1"/>
    <col min="5910" max="5910" width="9.140625" style="4"/>
    <col min="5911" max="5911" width="7.140625" style="4" customWidth="1"/>
    <col min="5912" max="5912" width="9.140625" style="4"/>
    <col min="5913" max="5913" width="7.140625" style="4" customWidth="1"/>
    <col min="5914" max="5914" width="9.140625" style="4"/>
    <col min="5915" max="5915" width="13" style="4" customWidth="1"/>
    <col min="5916" max="5916" width="3.42578125" style="4" customWidth="1"/>
    <col min="5917" max="5917" width="17.85546875" style="4" bestFit="1" customWidth="1"/>
    <col min="5918" max="5918" width="11.7109375" style="4" bestFit="1" customWidth="1"/>
    <col min="5919" max="6144" width="9.140625" style="4"/>
    <col min="6145" max="6145" width="3.28515625" style="4" customWidth="1"/>
    <col min="6146" max="6146" width="34" style="4" customWidth="1"/>
    <col min="6147" max="6147" width="7.140625" style="4" customWidth="1"/>
    <col min="6148" max="6148" width="9.140625" style="4"/>
    <col min="6149" max="6149" width="7.140625" style="4" customWidth="1"/>
    <col min="6150" max="6150" width="9.140625" style="4"/>
    <col min="6151" max="6151" width="7.140625" style="4" customWidth="1"/>
    <col min="6152" max="6152" width="9.140625" style="4"/>
    <col min="6153" max="6153" width="7.140625" style="4" customWidth="1"/>
    <col min="6154" max="6154" width="9.140625" style="4"/>
    <col min="6155" max="6155" width="7.140625" style="4" customWidth="1"/>
    <col min="6156" max="6156" width="9.140625" style="4"/>
    <col min="6157" max="6157" width="7.140625" style="4" customWidth="1"/>
    <col min="6158" max="6158" width="9.140625" style="4"/>
    <col min="6159" max="6159" width="7.140625" style="4" customWidth="1"/>
    <col min="6160" max="6160" width="9.140625" style="4"/>
    <col min="6161" max="6161" width="7.140625" style="4" customWidth="1"/>
    <col min="6162" max="6162" width="9.140625" style="4"/>
    <col min="6163" max="6163" width="7.140625" style="4" customWidth="1"/>
    <col min="6164" max="6164" width="9.140625" style="4"/>
    <col min="6165" max="6165" width="7.140625" style="4" customWidth="1"/>
    <col min="6166" max="6166" width="9.140625" style="4"/>
    <col min="6167" max="6167" width="7.140625" style="4" customWidth="1"/>
    <col min="6168" max="6168" width="9.140625" style="4"/>
    <col min="6169" max="6169" width="7.140625" style="4" customWidth="1"/>
    <col min="6170" max="6170" width="9.140625" style="4"/>
    <col min="6171" max="6171" width="13" style="4" customWidth="1"/>
    <col min="6172" max="6172" width="3.42578125" style="4" customWidth="1"/>
    <col min="6173" max="6173" width="17.85546875" style="4" bestFit="1" customWidth="1"/>
    <col min="6174" max="6174" width="11.7109375" style="4" bestFit="1" customWidth="1"/>
    <col min="6175" max="6400" width="9.140625" style="4"/>
    <col min="6401" max="6401" width="3.28515625" style="4" customWidth="1"/>
    <col min="6402" max="6402" width="34" style="4" customWidth="1"/>
    <col min="6403" max="6403" width="7.140625" style="4" customWidth="1"/>
    <col min="6404" max="6404" width="9.140625" style="4"/>
    <col min="6405" max="6405" width="7.140625" style="4" customWidth="1"/>
    <col min="6406" max="6406" width="9.140625" style="4"/>
    <col min="6407" max="6407" width="7.140625" style="4" customWidth="1"/>
    <col min="6408" max="6408" width="9.140625" style="4"/>
    <col min="6409" max="6409" width="7.140625" style="4" customWidth="1"/>
    <col min="6410" max="6410" width="9.140625" style="4"/>
    <col min="6411" max="6411" width="7.140625" style="4" customWidth="1"/>
    <col min="6412" max="6412" width="9.140625" style="4"/>
    <col min="6413" max="6413" width="7.140625" style="4" customWidth="1"/>
    <col min="6414" max="6414" width="9.140625" style="4"/>
    <col min="6415" max="6415" width="7.140625" style="4" customWidth="1"/>
    <col min="6416" max="6416" width="9.140625" style="4"/>
    <col min="6417" max="6417" width="7.140625" style="4" customWidth="1"/>
    <col min="6418" max="6418" width="9.140625" style="4"/>
    <col min="6419" max="6419" width="7.140625" style="4" customWidth="1"/>
    <col min="6420" max="6420" width="9.140625" style="4"/>
    <col min="6421" max="6421" width="7.140625" style="4" customWidth="1"/>
    <col min="6422" max="6422" width="9.140625" style="4"/>
    <col min="6423" max="6423" width="7.140625" style="4" customWidth="1"/>
    <col min="6424" max="6424" width="9.140625" style="4"/>
    <col min="6425" max="6425" width="7.140625" style="4" customWidth="1"/>
    <col min="6426" max="6426" width="9.140625" style="4"/>
    <col min="6427" max="6427" width="13" style="4" customWidth="1"/>
    <col min="6428" max="6428" width="3.42578125" style="4" customWidth="1"/>
    <col min="6429" max="6429" width="17.85546875" style="4" bestFit="1" customWidth="1"/>
    <col min="6430" max="6430" width="11.7109375" style="4" bestFit="1" customWidth="1"/>
    <col min="6431" max="6656" width="9.140625" style="4"/>
    <col min="6657" max="6657" width="3.28515625" style="4" customWidth="1"/>
    <col min="6658" max="6658" width="34" style="4" customWidth="1"/>
    <col min="6659" max="6659" width="7.140625" style="4" customWidth="1"/>
    <col min="6660" max="6660" width="9.140625" style="4"/>
    <col min="6661" max="6661" width="7.140625" style="4" customWidth="1"/>
    <col min="6662" max="6662" width="9.140625" style="4"/>
    <col min="6663" max="6663" width="7.140625" style="4" customWidth="1"/>
    <col min="6664" max="6664" width="9.140625" style="4"/>
    <col min="6665" max="6665" width="7.140625" style="4" customWidth="1"/>
    <col min="6666" max="6666" width="9.140625" style="4"/>
    <col min="6667" max="6667" width="7.140625" style="4" customWidth="1"/>
    <col min="6668" max="6668" width="9.140625" style="4"/>
    <col min="6669" max="6669" width="7.140625" style="4" customWidth="1"/>
    <col min="6670" max="6670" width="9.140625" style="4"/>
    <col min="6671" max="6671" width="7.140625" style="4" customWidth="1"/>
    <col min="6672" max="6672" width="9.140625" style="4"/>
    <col min="6673" max="6673" width="7.140625" style="4" customWidth="1"/>
    <col min="6674" max="6674" width="9.140625" style="4"/>
    <col min="6675" max="6675" width="7.140625" style="4" customWidth="1"/>
    <col min="6676" max="6676" width="9.140625" style="4"/>
    <col min="6677" max="6677" width="7.140625" style="4" customWidth="1"/>
    <col min="6678" max="6678" width="9.140625" style="4"/>
    <col min="6679" max="6679" width="7.140625" style="4" customWidth="1"/>
    <col min="6680" max="6680" width="9.140625" style="4"/>
    <col min="6681" max="6681" width="7.140625" style="4" customWidth="1"/>
    <col min="6682" max="6682" width="9.140625" style="4"/>
    <col min="6683" max="6683" width="13" style="4" customWidth="1"/>
    <col min="6684" max="6684" width="3.42578125" style="4" customWidth="1"/>
    <col min="6685" max="6685" width="17.85546875" style="4" bestFit="1" customWidth="1"/>
    <col min="6686" max="6686" width="11.7109375" style="4" bestFit="1" customWidth="1"/>
    <col min="6687" max="6912" width="9.140625" style="4"/>
    <col min="6913" max="6913" width="3.28515625" style="4" customWidth="1"/>
    <col min="6914" max="6914" width="34" style="4" customWidth="1"/>
    <col min="6915" max="6915" width="7.140625" style="4" customWidth="1"/>
    <col min="6916" max="6916" width="9.140625" style="4"/>
    <col min="6917" max="6917" width="7.140625" style="4" customWidth="1"/>
    <col min="6918" max="6918" width="9.140625" style="4"/>
    <col min="6919" max="6919" width="7.140625" style="4" customWidth="1"/>
    <col min="6920" max="6920" width="9.140625" style="4"/>
    <col min="6921" max="6921" width="7.140625" style="4" customWidth="1"/>
    <col min="6922" max="6922" width="9.140625" style="4"/>
    <col min="6923" max="6923" width="7.140625" style="4" customWidth="1"/>
    <col min="6924" max="6924" width="9.140625" style="4"/>
    <col min="6925" max="6925" width="7.140625" style="4" customWidth="1"/>
    <col min="6926" max="6926" width="9.140625" style="4"/>
    <col min="6927" max="6927" width="7.140625" style="4" customWidth="1"/>
    <col min="6928" max="6928" width="9.140625" style="4"/>
    <col min="6929" max="6929" width="7.140625" style="4" customWidth="1"/>
    <col min="6930" max="6930" width="9.140625" style="4"/>
    <col min="6931" max="6931" width="7.140625" style="4" customWidth="1"/>
    <col min="6932" max="6932" width="9.140625" style="4"/>
    <col min="6933" max="6933" width="7.140625" style="4" customWidth="1"/>
    <col min="6934" max="6934" width="9.140625" style="4"/>
    <col min="6935" max="6935" width="7.140625" style="4" customWidth="1"/>
    <col min="6936" max="6936" width="9.140625" style="4"/>
    <col min="6937" max="6937" width="7.140625" style="4" customWidth="1"/>
    <col min="6938" max="6938" width="9.140625" style="4"/>
    <col min="6939" max="6939" width="13" style="4" customWidth="1"/>
    <col min="6940" max="6940" width="3.42578125" style="4" customWidth="1"/>
    <col min="6941" max="6941" width="17.85546875" style="4" bestFit="1" customWidth="1"/>
    <col min="6942" max="6942" width="11.7109375" style="4" bestFit="1" customWidth="1"/>
    <col min="6943" max="7168" width="9.140625" style="4"/>
    <col min="7169" max="7169" width="3.28515625" style="4" customWidth="1"/>
    <col min="7170" max="7170" width="34" style="4" customWidth="1"/>
    <col min="7171" max="7171" width="7.140625" style="4" customWidth="1"/>
    <col min="7172" max="7172" width="9.140625" style="4"/>
    <col min="7173" max="7173" width="7.140625" style="4" customWidth="1"/>
    <col min="7174" max="7174" width="9.140625" style="4"/>
    <col min="7175" max="7175" width="7.140625" style="4" customWidth="1"/>
    <col min="7176" max="7176" width="9.140625" style="4"/>
    <col min="7177" max="7177" width="7.140625" style="4" customWidth="1"/>
    <col min="7178" max="7178" width="9.140625" style="4"/>
    <col min="7179" max="7179" width="7.140625" style="4" customWidth="1"/>
    <col min="7180" max="7180" width="9.140625" style="4"/>
    <col min="7181" max="7181" width="7.140625" style="4" customWidth="1"/>
    <col min="7182" max="7182" width="9.140625" style="4"/>
    <col min="7183" max="7183" width="7.140625" style="4" customWidth="1"/>
    <col min="7184" max="7184" width="9.140625" style="4"/>
    <col min="7185" max="7185" width="7.140625" style="4" customWidth="1"/>
    <col min="7186" max="7186" width="9.140625" style="4"/>
    <col min="7187" max="7187" width="7.140625" style="4" customWidth="1"/>
    <col min="7188" max="7188" width="9.140625" style="4"/>
    <col min="7189" max="7189" width="7.140625" style="4" customWidth="1"/>
    <col min="7190" max="7190" width="9.140625" style="4"/>
    <col min="7191" max="7191" width="7.140625" style="4" customWidth="1"/>
    <col min="7192" max="7192" width="9.140625" style="4"/>
    <col min="7193" max="7193" width="7.140625" style="4" customWidth="1"/>
    <col min="7194" max="7194" width="9.140625" style="4"/>
    <col min="7195" max="7195" width="13" style="4" customWidth="1"/>
    <col min="7196" max="7196" width="3.42578125" style="4" customWidth="1"/>
    <col min="7197" max="7197" width="17.85546875" style="4" bestFit="1" customWidth="1"/>
    <col min="7198" max="7198" width="11.7109375" style="4" bestFit="1" customWidth="1"/>
    <col min="7199" max="7424" width="9.140625" style="4"/>
    <col min="7425" max="7425" width="3.28515625" style="4" customWidth="1"/>
    <col min="7426" max="7426" width="34" style="4" customWidth="1"/>
    <col min="7427" max="7427" width="7.140625" style="4" customWidth="1"/>
    <col min="7428" max="7428" width="9.140625" style="4"/>
    <col min="7429" max="7429" width="7.140625" style="4" customWidth="1"/>
    <col min="7430" max="7430" width="9.140625" style="4"/>
    <col min="7431" max="7431" width="7.140625" style="4" customWidth="1"/>
    <col min="7432" max="7432" width="9.140625" style="4"/>
    <col min="7433" max="7433" width="7.140625" style="4" customWidth="1"/>
    <col min="7434" max="7434" width="9.140625" style="4"/>
    <col min="7435" max="7435" width="7.140625" style="4" customWidth="1"/>
    <col min="7436" max="7436" width="9.140625" style="4"/>
    <col min="7437" max="7437" width="7.140625" style="4" customWidth="1"/>
    <col min="7438" max="7438" width="9.140625" style="4"/>
    <col min="7439" max="7439" width="7.140625" style="4" customWidth="1"/>
    <col min="7440" max="7440" width="9.140625" style="4"/>
    <col min="7441" max="7441" width="7.140625" style="4" customWidth="1"/>
    <col min="7442" max="7442" width="9.140625" style="4"/>
    <col min="7443" max="7443" width="7.140625" style="4" customWidth="1"/>
    <col min="7444" max="7444" width="9.140625" style="4"/>
    <col min="7445" max="7445" width="7.140625" style="4" customWidth="1"/>
    <col min="7446" max="7446" width="9.140625" style="4"/>
    <col min="7447" max="7447" width="7.140625" style="4" customWidth="1"/>
    <col min="7448" max="7448" width="9.140625" style="4"/>
    <col min="7449" max="7449" width="7.140625" style="4" customWidth="1"/>
    <col min="7450" max="7450" width="9.140625" style="4"/>
    <col min="7451" max="7451" width="13" style="4" customWidth="1"/>
    <col min="7452" max="7452" width="3.42578125" style="4" customWidth="1"/>
    <col min="7453" max="7453" width="17.85546875" style="4" bestFit="1" customWidth="1"/>
    <col min="7454" max="7454" width="11.7109375" style="4" bestFit="1" customWidth="1"/>
    <col min="7455" max="7680" width="9.140625" style="4"/>
    <col min="7681" max="7681" width="3.28515625" style="4" customWidth="1"/>
    <col min="7682" max="7682" width="34" style="4" customWidth="1"/>
    <col min="7683" max="7683" width="7.140625" style="4" customWidth="1"/>
    <col min="7684" max="7684" width="9.140625" style="4"/>
    <col min="7685" max="7685" width="7.140625" style="4" customWidth="1"/>
    <col min="7686" max="7686" width="9.140625" style="4"/>
    <col min="7687" max="7687" width="7.140625" style="4" customWidth="1"/>
    <col min="7688" max="7688" width="9.140625" style="4"/>
    <col min="7689" max="7689" width="7.140625" style="4" customWidth="1"/>
    <col min="7690" max="7690" width="9.140625" style="4"/>
    <col min="7691" max="7691" width="7.140625" style="4" customWidth="1"/>
    <col min="7692" max="7692" width="9.140625" style="4"/>
    <col min="7693" max="7693" width="7.140625" style="4" customWidth="1"/>
    <col min="7694" max="7694" width="9.140625" style="4"/>
    <col min="7695" max="7695" width="7.140625" style="4" customWidth="1"/>
    <col min="7696" max="7696" width="9.140625" style="4"/>
    <col min="7697" max="7697" width="7.140625" style="4" customWidth="1"/>
    <col min="7698" max="7698" width="9.140625" style="4"/>
    <col min="7699" max="7699" width="7.140625" style="4" customWidth="1"/>
    <col min="7700" max="7700" width="9.140625" style="4"/>
    <col min="7701" max="7701" width="7.140625" style="4" customWidth="1"/>
    <col min="7702" max="7702" width="9.140625" style="4"/>
    <col min="7703" max="7703" width="7.140625" style="4" customWidth="1"/>
    <col min="7704" max="7704" width="9.140625" style="4"/>
    <col min="7705" max="7705" width="7.140625" style="4" customWidth="1"/>
    <col min="7706" max="7706" width="9.140625" style="4"/>
    <col min="7707" max="7707" width="13" style="4" customWidth="1"/>
    <col min="7708" max="7708" width="3.42578125" style="4" customWidth="1"/>
    <col min="7709" max="7709" width="17.85546875" style="4" bestFit="1" customWidth="1"/>
    <col min="7710" max="7710" width="11.7109375" style="4" bestFit="1" customWidth="1"/>
    <col min="7711" max="7936" width="9.140625" style="4"/>
    <col min="7937" max="7937" width="3.28515625" style="4" customWidth="1"/>
    <col min="7938" max="7938" width="34" style="4" customWidth="1"/>
    <col min="7939" max="7939" width="7.140625" style="4" customWidth="1"/>
    <col min="7940" max="7940" width="9.140625" style="4"/>
    <col min="7941" max="7941" width="7.140625" style="4" customWidth="1"/>
    <col min="7942" max="7942" width="9.140625" style="4"/>
    <col min="7943" max="7943" width="7.140625" style="4" customWidth="1"/>
    <col min="7944" max="7944" width="9.140625" style="4"/>
    <col min="7945" max="7945" width="7.140625" style="4" customWidth="1"/>
    <col min="7946" max="7946" width="9.140625" style="4"/>
    <col min="7947" max="7947" width="7.140625" style="4" customWidth="1"/>
    <col min="7948" max="7948" width="9.140625" style="4"/>
    <col min="7949" max="7949" width="7.140625" style="4" customWidth="1"/>
    <col min="7950" max="7950" width="9.140625" style="4"/>
    <col min="7951" max="7951" width="7.140625" style="4" customWidth="1"/>
    <col min="7952" max="7952" width="9.140625" style="4"/>
    <col min="7953" max="7953" width="7.140625" style="4" customWidth="1"/>
    <col min="7954" max="7954" width="9.140625" style="4"/>
    <col min="7955" max="7955" width="7.140625" style="4" customWidth="1"/>
    <col min="7956" max="7956" width="9.140625" style="4"/>
    <col min="7957" max="7957" width="7.140625" style="4" customWidth="1"/>
    <col min="7958" max="7958" width="9.140625" style="4"/>
    <col min="7959" max="7959" width="7.140625" style="4" customWidth="1"/>
    <col min="7960" max="7960" width="9.140625" style="4"/>
    <col min="7961" max="7961" width="7.140625" style="4" customWidth="1"/>
    <col min="7962" max="7962" width="9.140625" style="4"/>
    <col min="7963" max="7963" width="13" style="4" customWidth="1"/>
    <col min="7964" max="7964" width="3.42578125" style="4" customWidth="1"/>
    <col min="7965" max="7965" width="17.85546875" style="4" bestFit="1" customWidth="1"/>
    <col min="7966" max="7966" width="11.7109375" style="4" bestFit="1" customWidth="1"/>
    <col min="7967" max="8192" width="9.140625" style="4"/>
    <col min="8193" max="8193" width="3.28515625" style="4" customWidth="1"/>
    <col min="8194" max="8194" width="34" style="4" customWidth="1"/>
    <col min="8195" max="8195" width="7.140625" style="4" customWidth="1"/>
    <col min="8196" max="8196" width="9.140625" style="4"/>
    <col min="8197" max="8197" width="7.140625" style="4" customWidth="1"/>
    <col min="8198" max="8198" width="9.140625" style="4"/>
    <col min="8199" max="8199" width="7.140625" style="4" customWidth="1"/>
    <col min="8200" max="8200" width="9.140625" style="4"/>
    <col min="8201" max="8201" width="7.140625" style="4" customWidth="1"/>
    <col min="8202" max="8202" width="9.140625" style="4"/>
    <col min="8203" max="8203" width="7.140625" style="4" customWidth="1"/>
    <col min="8204" max="8204" width="9.140625" style="4"/>
    <col min="8205" max="8205" width="7.140625" style="4" customWidth="1"/>
    <col min="8206" max="8206" width="9.140625" style="4"/>
    <col min="8207" max="8207" width="7.140625" style="4" customWidth="1"/>
    <col min="8208" max="8208" width="9.140625" style="4"/>
    <col min="8209" max="8209" width="7.140625" style="4" customWidth="1"/>
    <col min="8210" max="8210" width="9.140625" style="4"/>
    <col min="8211" max="8211" width="7.140625" style="4" customWidth="1"/>
    <col min="8212" max="8212" width="9.140625" style="4"/>
    <col min="8213" max="8213" width="7.140625" style="4" customWidth="1"/>
    <col min="8214" max="8214" width="9.140625" style="4"/>
    <col min="8215" max="8215" width="7.140625" style="4" customWidth="1"/>
    <col min="8216" max="8216" width="9.140625" style="4"/>
    <col min="8217" max="8217" width="7.140625" style="4" customWidth="1"/>
    <col min="8218" max="8218" width="9.140625" style="4"/>
    <col min="8219" max="8219" width="13" style="4" customWidth="1"/>
    <col min="8220" max="8220" width="3.42578125" style="4" customWidth="1"/>
    <col min="8221" max="8221" width="17.85546875" style="4" bestFit="1" customWidth="1"/>
    <col min="8222" max="8222" width="11.7109375" style="4" bestFit="1" customWidth="1"/>
    <col min="8223" max="8448" width="9.140625" style="4"/>
    <col min="8449" max="8449" width="3.28515625" style="4" customWidth="1"/>
    <col min="8450" max="8450" width="34" style="4" customWidth="1"/>
    <col min="8451" max="8451" width="7.140625" style="4" customWidth="1"/>
    <col min="8452" max="8452" width="9.140625" style="4"/>
    <col min="8453" max="8453" width="7.140625" style="4" customWidth="1"/>
    <col min="8454" max="8454" width="9.140625" style="4"/>
    <col min="8455" max="8455" width="7.140625" style="4" customWidth="1"/>
    <col min="8456" max="8456" width="9.140625" style="4"/>
    <col min="8457" max="8457" width="7.140625" style="4" customWidth="1"/>
    <col min="8458" max="8458" width="9.140625" style="4"/>
    <col min="8459" max="8459" width="7.140625" style="4" customWidth="1"/>
    <col min="8460" max="8460" width="9.140625" style="4"/>
    <col min="8461" max="8461" width="7.140625" style="4" customWidth="1"/>
    <col min="8462" max="8462" width="9.140625" style="4"/>
    <col min="8463" max="8463" width="7.140625" style="4" customWidth="1"/>
    <col min="8464" max="8464" width="9.140625" style="4"/>
    <col min="8465" max="8465" width="7.140625" style="4" customWidth="1"/>
    <col min="8466" max="8466" width="9.140625" style="4"/>
    <col min="8467" max="8467" width="7.140625" style="4" customWidth="1"/>
    <col min="8468" max="8468" width="9.140625" style="4"/>
    <col min="8469" max="8469" width="7.140625" style="4" customWidth="1"/>
    <col min="8470" max="8470" width="9.140625" style="4"/>
    <col min="8471" max="8471" width="7.140625" style="4" customWidth="1"/>
    <col min="8472" max="8472" width="9.140625" style="4"/>
    <col min="8473" max="8473" width="7.140625" style="4" customWidth="1"/>
    <col min="8474" max="8474" width="9.140625" style="4"/>
    <col min="8475" max="8475" width="13" style="4" customWidth="1"/>
    <col min="8476" max="8476" width="3.42578125" style="4" customWidth="1"/>
    <col min="8477" max="8477" width="17.85546875" style="4" bestFit="1" customWidth="1"/>
    <col min="8478" max="8478" width="11.7109375" style="4" bestFit="1" customWidth="1"/>
    <col min="8479" max="8704" width="9.140625" style="4"/>
    <col min="8705" max="8705" width="3.28515625" style="4" customWidth="1"/>
    <col min="8706" max="8706" width="34" style="4" customWidth="1"/>
    <col min="8707" max="8707" width="7.140625" style="4" customWidth="1"/>
    <col min="8708" max="8708" width="9.140625" style="4"/>
    <col min="8709" max="8709" width="7.140625" style="4" customWidth="1"/>
    <col min="8710" max="8710" width="9.140625" style="4"/>
    <col min="8711" max="8711" width="7.140625" style="4" customWidth="1"/>
    <col min="8712" max="8712" width="9.140625" style="4"/>
    <col min="8713" max="8713" width="7.140625" style="4" customWidth="1"/>
    <col min="8714" max="8714" width="9.140625" style="4"/>
    <col min="8715" max="8715" width="7.140625" style="4" customWidth="1"/>
    <col min="8716" max="8716" width="9.140625" style="4"/>
    <col min="8717" max="8717" width="7.140625" style="4" customWidth="1"/>
    <col min="8718" max="8718" width="9.140625" style="4"/>
    <col min="8719" max="8719" width="7.140625" style="4" customWidth="1"/>
    <col min="8720" max="8720" width="9.140625" style="4"/>
    <col min="8721" max="8721" width="7.140625" style="4" customWidth="1"/>
    <col min="8722" max="8722" width="9.140625" style="4"/>
    <col min="8723" max="8723" width="7.140625" style="4" customWidth="1"/>
    <col min="8724" max="8724" width="9.140625" style="4"/>
    <col min="8725" max="8725" width="7.140625" style="4" customWidth="1"/>
    <col min="8726" max="8726" width="9.140625" style="4"/>
    <col min="8727" max="8727" width="7.140625" style="4" customWidth="1"/>
    <col min="8728" max="8728" width="9.140625" style="4"/>
    <col min="8729" max="8729" width="7.140625" style="4" customWidth="1"/>
    <col min="8730" max="8730" width="9.140625" style="4"/>
    <col min="8731" max="8731" width="13" style="4" customWidth="1"/>
    <col min="8732" max="8732" width="3.42578125" style="4" customWidth="1"/>
    <col min="8733" max="8733" width="17.85546875" style="4" bestFit="1" customWidth="1"/>
    <col min="8734" max="8734" width="11.7109375" style="4" bestFit="1" customWidth="1"/>
    <col min="8735" max="8960" width="9.140625" style="4"/>
    <col min="8961" max="8961" width="3.28515625" style="4" customWidth="1"/>
    <col min="8962" max="8962" width="34" style="4" customWidth="1"/>
    <col min="8963" max="8963" width="7.140625" style="4" customWidth="1"/>
    <col min="8964" max="8964" width="9.140625" style="4"/>
    <col min="8965" max="8965" width="7.140625" style="4" customWidth="1"/>
    <col min="8966" max="8966" width="9.140625" style="4"/>
    <col min="8967" max="8967" width="7.140625" style="4" customWidth="1"/>
    <col min="8968" max="8968" width="9.140625" style="4"/>
    <col min="8969" max="8969" width="7.140625" style="4" customWidth="1"/>
    <col min="8970" max="8970" width="9.140625" style="4"/>
    <col min="8971" max="8971" width="7.140625" style="4" customWidth="1"/>
    <col min="8972" max="8972" width="9.140625" style="4"/>
    <col min="8973" max="8973" width="7.140625" style="4" customWidth="1"/>
    <col min="8974" max="8974" width="9.140625" style="4"/>
    <col min="8975" max="8975" width="7.140625" style="4" customWidth="1"/>
    <col min="8976" max="8976" width="9.140625" style="4"/>
    <col min="8977" max="8977" width="7.140625" style="4" customWidth="1"/>
    <col min="8978" max="8978" width="9.140625" style="4"/>
    <col min="8979" max="8979" width="7.140625" style="4" customWidth="1"/>
    <col min="8980" max="8980" width="9.140625" style="4"/>
    <col min="8981" max="8981" width="7.140625" style="4" customWidth="1"/>
    <col min="8982" max="8982" width="9.140625" style="4"/>
    <col min="8983" max="8983" width="7.140625" style="4" customWidth="1"/>
    <col min="8984" max="8984" width="9.140625" style="4"/>
    <col min="8985" max="8985" width="7.140625" style="4" customWidth="1"/>
    <col min="8986" max="8986" width="9.140625" style="4"/>
    <col min="8987" max="8987" width="13" style="4" customWidth="1"/>
    <col min="8988" max="8988" width="3.42578125" style="4" customWidth="1"/>
    <col min="8989" max="8989" width="17.85546875" style="4" bestFit="1" customWidth="1"/>
    <col min="8990" max="8990" width="11.7109375" style="4" bestFit="1" customWidth="1"/>
    <col min="8991" max="9216" width="9.140625" style="4"/>
    <col min="9217" max="9217" width="3.28515625" style="4" customWidth="1"/>
    <col min="9218" max="9218" width="34" style="4" customWidth="1"/>
    <col min="9219" max="9219" width="7.140625" style="4" customWidth="1"/>
    <col min="9220" max="9220" width="9.140625" style="4"/>
    <col min="9221" max="9221" width="7.140625" style="4" customWidth="1"/>
    <col min="9222" max="9222" width="9.140625" style="4"/>
    <col min="9223" max="9223" width="7.140625" style="4" customWidth="1"/>
    <col min="9224" max="9224" width="9.140625" style="4"/>
    <col min="9225" max="9225" width="7.140625" style="4" customWidth="1"/>
    <col min="9226" max="9226" width="9.140625" style="4"/>
    <col min="9227" max="9227" width="7.140625" style="4" customWidth="1"/>
    <col min="9228" max="9228" width="9.140625" style="4"/>
    <col min="9229" max="9229" width="7.140625" style="4" customWidth="1"/>
    <col min="9230" max="9230" width="9.140625" style="4"/>
    <col min="9231" max="9231" width="7.140625" style="4" customWidth="1"/>
    <col min="9232" max="9232" width="9.140625" style="4"/>
    <col min="9233" max="9233" width="7.140625" style="4" customWidth="1"/>
    <col min="9234" max="9234" width="9.140625" style="4"/>
    <col min="9235" max="9235" width="7.140625" style="4" customWidth="1"/>
    <col min="9236" max="9236" width="9.140625" style="4"/>
    <col min="9237" max="9237" width="7.140625" style="4" customWidth="1"/>
    <col min="9238" max="9238" width="9.140625" style="4"/>
    <col min="9239" max="9239" width="7.140625" style="4" customWidth="1"/>
    <col min="9240" max="9240" width="9.140625" style="4"/>
    <col min="9241" max="9241" width="7.140625" style="4" customWidth="1"/>
    <col min="9242" max="9242" width="9.140625" style="4"/>
    <col min="9243" max="9243" width="13" style="4" customWidth="1"/>
    <col min="9244" max="9244" width="3.42578125" style="4" customWidth="1"/>
    <col min="9245" max="9245" width="17.85546875" style="4" bestFit="1" customWidth="1"/>
    <col min="9246" max="9246" width="11.7109375" style="4" bestFit="1" customWidth="1"/>
    <col min="9247" max="9472" width="9.140625" style="4"/>
    <col min="9473" max="9473" width="3.28515625" style="4" customWidth="1"/>
    <col min="9474" max="9474" width="34" style="4" customWidth="1"/>
    <col min="9475" max="9475" width="7.140625" style="4" customWidth="1"/>
    <col min="9476" max="9476" width="9.140625" style="4"/>
    <col min="9477" max="9477" width="7.140625" style="4" customWidth="1"/>
    <col min="9478" max="9478" width="9.140625" style="4"/>
    <col min="9479" max="9479" width="7.140625" style="4" customWidth="1"/>
    <col min="9480" max="9480" width="9.140625" style="4"/>
    <col min="9481" max="9481" width="7.140625" style="4" customWidth="1"/>
    <col min="9482" max="9482" width="9.140625" style="4"/>
    <col min="9483" max="9483" width="7.140625" style="4" customWidth="1"/>
    <col min="9484" max="9484" width="9.140625" style="4"/>
    <col min="9485" max="9485" width="7.140625" style="4" customWidth="1"/>
    <col min="9486" max="9486" width="9.140625" style="4"/>
    <col min="9487" max="9487" width="7.140625" style="4" customWidth="1"/>
    <col min="9488" max="9488" width="9.140625" style="4"/>
    <col min="9489" max="9489" width="7.140625" style="4" customWidth="1"/>
    <col min="9490" max="9490" width="9.140625" style="4"/>
    <col min="9491" max="9491" width="7.140625" style="4" customWidth="1"/>
    <col min="9492" max="9492" width="9.140625" style="4"/>
    <col min="9493" max="9493" width="7.140625" style="4" customWidth="1"/>
    <col min="9494" max="9494" width="9.140625" style="4"/>
    <col min="9495" max="9495" width="7.140625" style="4" customWidth="1"/>
    <col min="9496" max="9496" width="9.140625" style="4"/>
    <col min="9497" max="9497" width="7.140625" style="4" customWidth="1"/>
    <col min="9498" max="9498" width="9.140625" style="4"/>
    <col min="9499" max="9499" width="13" style="4" customWidth="1"/>
    <col min="9500" max="9500" width="3.42578125" style="4" customWidth="1"/>
    <col min="9501" max="9501" width="17.85546875" style="4" bestFit="1" customWidth="1"/>
    <col min="9502" max="9502" width="11.7109375" style="4" bestFit="1" customWidth="1"/>
    <col min="9503" max="9728" width="9.140625" style="4"/>
    <col min="9729" max="9729" width="3.28515625" style="4" customWidth="1"/>
    <col min="9730" max="9730" width="34" style="4" customWidth="1"/>
    <col min="9731" max="9731" width="7.140625" style="4" customWidth="1"/>
    <col min="9732" max="9732" width="9.140625" style="4"/>
    <col min="9733" max="9733" width="7.140625" style="4" customWidth="1"/>
    <col min="9734" max="9734" width="9.140625" style="4"/>
    <col min="9735" max="9735" width="7.140625" style="4" customWidth="1"/>
    <col min="9736" max="9736" width="9.140625" style="4"/>
    <col min="9737" max="9737" width="7.140625" style="4" customWidth="1"/>
    <col min="9738" max="9738" width="9.140625" style="4"/>
    <col min="9739" max="9739" width="7.140625" style="4" customWidth="1"/>
    <col min="9740" max="9740" width="9.140625" style="4"/>
    <col min="9741" max="9741" width="7.140625" style="4" customWidth="1"/>
    <col min="9742" max="9742" width="9.140625" style="4"/>
    <col min="9743" max="9743" width="7.140625" style="4" customWidth="1"/>
    <col min="9744" max="9744" width="9.140625" style="4"/>
    <col min="9745" max="9745" width="7.140625" style="4" customWidth="1"/>
    <col min="9746" max="9746" width="9.140625" style="4"/>
    <col min="9747" max="9747" width="7.140625" style="4" customWidth="1"/>
    <col min="9748" max="9748" width="9.140625" style="4"/>
    <col min="9749" max="9749" width="7.140625" style="4" customWidth="1"/>
    <col min="9750" max="9750" width="9.140625" style="4"/>
    <col min="9751" max="9751" width="7.140625" style="4" customWidth="1"/>
    <col min="9752" max="9752" width="9.140625" style="4"/>
    <col min="9753" max="9753" width="7.140625" style="4" customWidth="1"/>
    <col min="9754" max="9754" width="9.140625" style="4"/>
    <col min="9755" max="9755" width="13" style="4" customWidth="1"/>
    <col min="9756" max="9756" width="3.42578125" style="4" customWidth="1"/>
    <col min="9757" max="9757" width="17.85546875" style="4" bestFit="1" customWidth="1"/>
    <col min="9758" max="9758" width="11.7109375" style="4" bestFit="1" customWidth="1"/>
    <col min="9759" max="9984" width="9.140625" style="4"/>
    <col min="9985" max="9985" width="3.28515625" style="4" customWidth="1"/>
    <col min="9986" max="9986" width="34" style="4" customWidth="1"/>
    <col min="9987" max="9987" width="7.140625" style="4" customWidth="1"/>
    <col min="9988" max="9988" width="9.140625" style="4"/>
    <col min="9989" max="9989" width="7.140625" style="4" customWidth="1"/>
    <col min="9990" max="9990" width="9.140625" style="4"/>
    <col min="9991" max="9991" width="7.140625" style="4" customWidth="1"/>
    <col min="9992" max="9992" width="9.140625" style="4"/>
    <col min="9993" max="9993" width="7.140625" style="4" customWidth="1"/>
    <col min="9994" max="9994" width="9.140625" style="4"/>
    <col min="9995" max="9995" width="7.140625" style="4" customWidth="1"/>
    <col min="9996" max="9996" width="9.140625" style="4"/>
    <col min="9997" max="9997" width="7.140625" style="4" customWidth="1"/>
    <col min="9998" max="9998" width="9.140625" style="4"/>
    <col min="9999" max="9999" width="7.140625" style="4" customWidth="1"/>
    <col min="10000" max="10000" width="9.140625" style="4"/>
    <col min="10001" max="10001" width="7.140625" style="4" customWidth="1"/>
    <col min="10002" max="10002" width="9.140625" style="4"/>
    <col min="10003" max="10003" width="7.140625" style="4" customWidth="1"/>
    <col min="10004" max="10004" width="9.140625" style="4"/>
    <col min="10005" max="10005" width="7.140625" style="4" customWidth="1"/>
    <col min="10006" max="10006" width="9.140625" style="4"/>
    <col min="10007" max="10007" width="7.140625" style="4" customWidth="1"/>
    <col min="10008" max="10008" width="9.140625" style="4"/>
    <col min="10009" max="10009" width="7.140625" style="4" customWidth="1"/>
    <col min="10010" max="10010" width="9.140625" style="4"/>
    <col min="10011" max="10011" width="13" style="4" customWidth="1"/>
    <col min="10012" max="10012" width="3.42578125" style="4" customWidth="1"/>
    <col min="10013" max="10013" width="17.85546875" style="4" bestFit="1" customWidth="1"/>
    <col min="10014" max="10014" width="11.7109375" style="4" bestFit="1" customWidth="1"/>
    <col min="10015" max="10240" width="9.140625" style="4"/>
    <col min="10241" max="10241" width="3.28515625" style="4" customWidth="1"/>
    <col min="10242" max="10242" width="34" style="4" customWidth="1"/>
    <col min="10243" max="10243" width="7.140625" style="4" customWidth="1"/>
    <col min="10244" max="10244" width="9.140625" style="4"/>
    <col min="10245" max="10245" width="7.140625" style="4" customWidth="1"/>
    <col min="10246" max="10246" width="9.140625" style="4"/>
    <col min="10247" max="10247" width="7.140625" style="4" customWidth="1"/>
    <col min="10248" max="10248" width="9.140625" style="4"/>
    <col min="10249" max="10249" width="7.140625" style="4" customWidth="1"/>
    <col min="10250" max="10250" width="9.140625" style="4"/>
    <col min="10251" max="10251" width="7.140625" style="4" customWidth="1"/>
    <col min="10252" max="10252" width="9.140625" style="4"/>
    <col min="10253" max="10253" width="7.140625" style="4" customWidth="1"/>
    <col min="10254" max="10254" width="9.140625" style="4"/>
    <col min="10255" max="10255" width="7.140625" style="4" customWidth="1"/>
    <col min="10256" max="10256" width="9.140625" style="4"/>
    <col min="10257" max="10257" width="7.140625" style="4" customWidth="1"/>
    <col min="10258" max="10258" width="9.140625" style="4"/>
    <col min="10259" max="10259" width="7.140625" style="4" customWidth="1"/>
    <col min="10260" max="10260" width="9.140625" style="4"/>
    <col min="10261" max="10261" width="7.140625" style="4" customWidth="1"/>
    <col min="10262" max="10262" width="9.140625" style="4"/>
    <col min="10263" max="10263" width="7.140625" style="4" customWidth="1"/>
    <col min="10264" max="10264" width="9.140625" style="4"/>
    <col min="10265" max="10265" width="7.140625" style="4" customWidth="1"/>
    <col min="10266" max="10266" width="9.140625" style="4"/>
    <col min="10267" max="10267" width="13" style="4" customWidth="1"/>
    <col min="10268" max="10268" width="3.42578125" style="4" customWidth="1"/>
    <col min="10269" max="10269" width="17.85546875" style="4" bestFit="1" customWidth="1"/>
    <col min="10270" max="10270" width="11.7109375" style="4" bestFit="1" customWidth="1"/>
    <col min="10271" max="10496" width="9.140625" style="4"/>
    <col min="10497" max="10497" width="3.28515625" style="4" customWidth="1"/>
    <col min="10498" max="10498" width="34" style="4" customWidth="1"/>
    <col min="10499" max="10499" width="7.140625" style="4" customWidth="1"/>
    <col min="10500" max="10500" width="9.140625" style="4"/>
    <col min="10501" max="10501" width="7.140625" style="4" customWidth="1"/>
    <col min="10502" max="10502" width="9.140625" style="4"/>
    <col min="10503" max="10503" width="7.140625" style="4" customWidth="1"/>
    <col min="10504" max="10504" width="9.140625" style="4"/>
    <col min="10505" max="10505" width="7.140625" style="4" customWidth="1"/>
    <col min="10506" max="10506" width="9.140625" style="4"/>
    <col min="10507" max="10507" width="7.140625" style="4" customWidth="1"/>
    <col min="10508" max="10508" width="9.140625" style="4"/>
    <col min="10509" max="10509" width="7.140625" style="4" customWidth="1"/>
    <col min="10510" max="10510" width="9.140625" style="4"/>
    <col min="10511" max="10511" width="7.140625" style="4" customWidth="1"/>
    <col min="10512" max="10512" width="9.140625" style="4"/>
    <col min="10513" max="10513" width="7.140625" style="4" customWidth="1"/>
    <col min="10514" max="10514" width="9.140625" style="4"/>
    <col min="10515" max="10515" width="7.140625" style="4" customWidth="1"/>
    <col min="10516" max="10516" width="9.140625" style="4"/>
    <col min="10517" max="10517" width="7.140625" style="4" customWidth="1"/>
    <col min="10518" max="10518" width="9.140625" style="4"/>
    <col min="10519" max="10519" width="7.140625" style="4" customWidth="1"/>
    <col min="10520" max="10520" width="9.140625" style="4"/>
    <col min="10521" max="10521" width="7.140625" style="4" customWidth="1"/>
    <col min="10522" max="10522" width="9.140625" style="4"/>
    <col min="10523" max="10523" width="13" style="4" customWidth="1"/>
    <col min="10524" max="10524" width="3.42578125" style="4" customWidth="1"/>
    <col min="10525" max="10525" width="17.85546875" style="4" bestFit="1" customWidth="1"/>
    <col min="10526" max="10526" width="11.7109375" style="4" bestFit="1" customWidth="1"/>
    <col min="10527" max="10752" width="9.140625" style="4"/>
    <col min="10753" max="10753" width="3.28515625" style="4" customWidth="1"/>
    <col min="10754" max="10754" width="34" style="4" customWidth="1"/>
    <col min="10755" max="10755" width="7.140625" style="4" customWidth="1"/>
    <col min="10756" max="10756" width="9.140625" style="4"/>
    <col min="10757" max="10757" width="7.140625" style="4" customWidth="1"/>
    <col min="10758" max="10758" width="9.140625" style="4"/>
    <col min="10759" max="10759" width="7.140625" style="4" customWidth="1"/>
    <col min="10760" max="10760" width="9.140625" style="4"/>
    <col min="10761" max="10761" width="7.140625" style="4" customWidth="1"/>
    <col min="10762" max="10762" width="9.140625" style="4"/>
    <col min="10763" max="10763" width="7.140625" style="4" customWidth="1"/>
    <col min="10764" max="10764" width="9.140625" style="4"/>
    <col min="10765" max="10765" width="7.140625" style="4" customWidth="1"/>
    <col min="10766" max="10766" width="9.140625" style="4"/>
    <col min="10767" max="10767" width="7.140625" style="4" customWidth="1"/>
    <col min="10768" max="10768" width="9.140625" style="4"/>
    <col min="10769" max="10769" width="7.140625" style="4" customWidth="1"/>
    <col min="10770" max="10770" width="9.140625" style="4"/>
    <col min="10771" max="10771" width="7.140625" style="4" customWidth="1"/>
    <col min="10772" max="10772" width="9.140625" style="4"/>
    <col min="10773" max="10773" width="7.140625" style="4" customWidth="1"/>
    <col min="10774" max="10774" width="9.140625" style="4"/>
    <col min="10775" max="10775" width="7.140625" style="4" customWidth="1"/>
    <col min="10776" max="10776" width="9.140625" style="4"/>
    <col min="10777" max="10777" width="7.140625" style="4" customWidth="1"/>
    <col min="10778" max="10778" width="9.140625" style="4"/>
    <col min="10779" max="10779" width="13" style="4" customWidth="1"/>
    <col min="10780" max="10780" width="3.42578125" style="4" customWidth="1"/>
    <col min="10781" max="10781" width="17.85546875" style="4" bestFit="1" customWidth="1"/>
    <col min="10782" max="10782" width="11.7109375" style="4" bestFit="1" customWidth="1"/>
    <col min="10783" max="11008" width="9.140625" style="4"/>
    <col min="11009" max="11009" width="3.28515625" style="4" customWidth="1"/>
    <col min="11010" max="11010" width="34" style="4" customWidth="1"/>
    <col min="11011" max="11011" width="7.140625" style="4" customWidth="1"/>
    <col min="11012" max="11012" width="9.140625" style="4"/>
    <col min="11013" max="11013" width="7.140625" style="4" customWidth="1"/>
    <col min="11014" max="11014" width="9.140625" style="4"/>
    <col min="11015" max="11015" width="7.140625" style="4" customWidth="1"/>
    <col min="11016" max="11016" width="9.140625" style="4"/>
    <col min="11017" max="11017" width="7.140625" style="4" customWidth="1"/>
    <col min="11018" max="11018" width="9.140625" style="4"/>
    <col min="11019" max="11019" width="7.140625" style="4" customWidth="1"/>
    <col min="11020" max="11020" width="9.140625" style="4"/>
    <col min="11021" max="11021" width="7.140625" style="4" customWidth="1"/>
    <col min="11022" max="11022" width="9.140625" style="4"/>
    <col min="11023" max="11023" width="7.140625" style="4" customWidth="1"/>
    <col min="11024" max="11024" width="9.140625" style="4"/>
    <col min="11025" max="11025" width="7.140625" style="4" customWidth="1"/>
    <col min="11026" max="11026" width="9.140625" style="4"/>
    <col min="11027" max="11027" width="7.140625" style="4" customWidth="1"/>
    <col min="11028" max="11028" width="9.140625" style="4"/>
    <col min="11029" max="11029" width="7.140625" style="4" customWidth="1"/>
    <col min="11030" max="11030" width="9.140625" style="4"/>
    <col min="11031" max="11031" width="7.140625" style="4" customWidth="1"/>
    <col min="11032" max="11032" width="9.140625" style="4"/>
    <col min="11033" max="11033" width="7.140625" style="4" customWidth="1"/>
    <col min="11034" max="11034" width="9.140625" style="4"/>
    <col min="11035" max="11035" width="13" style="4" customWidth="1"/>
    <col min="11036" max="11036" width="3.42578125" style="4" customWidth="1"/>
    <col min="11037" max="11037" width="17.85546875" style="4" bestFit="1" customWidth="1"/>
    <col min="11038" max="11038" width="11.7109375" style="4" bestFit="1" customWidth="1"/>
    <col min="11039" max="11264" width="9.140625" style="4"/>
    <col min="11265" max="11265" width="3.28515625" style="4" customWidth="1"/>
    <col min="11266" max="11266" width="34" style="4" customWidth="1"/>
    <col min="11267" max="11267" width="7.140625" style="4" customWidth="1"/>
    <col min="11268" max="11268" width="9.140625" style="4"/>
    <col min="11269" max="11269" width="7.140625" style="4" customWidth="1"/>
    <col min="11270" max="11270" width="9.140625" style="4"/>
    <col min="11271" max="11271" width="7.140625" style="4" customWidth="1"/>
    <col min="11272" max="11272" width="9.140625" style="4"/>
    <col min="11273" max="11273" width="7.140625" style="4" customWidth="1"/>
    <col min="11274" max="11274" width="9.140625" style="4"/>
    <col min="11275" max="11275" width="7.140625" style="4" customWidth="1"/>
    <col min="11276" max="11276" width="9.140625" style="4"/>
    <col min="11277" max="11277" width="7.140625" style="4" customWidth="1"/>
    <col min="11278" max="11278" width="9.140625" style="4"/>
    <col min="11279" max="11279" width="7.140625" style="4" customWidth="1"/>
    <col min="11280" max="11280" width="9.140625" style="4"/>
    <col min="11281" max="11281" width="7.140625" style="4" customWidth="1"/>
    <col min="11282" max="11282" width="9.140625" style="4"/>
    <col min="11283" max="11283" width="7.140625" style="4" customWidth="1"/>
    <col min="11284" max="11284" width="9.140625" style="4"/>
    <col min="11285" max="11285" width="7.140625" style="4" customWidth="1"/>
    <col min="11286" max="11286" width="9.140625" style="4"/>
    <col min="11287" max="11287" width="7.140625" style="4" customWidth="1"/>
    <col min="11288" max="11288" width="9.140625" style="4"/>
    <col min="11289" max="11289" width="7.140625" style="4" customWidth="1"/>
    <col min="11290" max="11290" width="9.140625" style="4"/>
    <col min="11291" max="11291" width="13" style="4" customWidth="1"/>
    <col min="11292" max="11292" width="3.42578125" style="4" customWidth="1"/>
    <col min="11293" max="11293" width="17.85546875" style="4" bestFit="1" customWidth="1"/>
    <col min="11294" max="11294" width="11.7109375" style="4" bestFit="1" customWidth="1"/>
    <col min="11295" max="11520" width="9.140625" style="4"/>
    <col min="11521" max="11521" width="3.28515625" style="4" customWidth="1"/>
    <col min="11522" max="11522" width="34" style="4" customWidth="1"/>
    <col min="11523" max="11523" width="7.140625" style="4" customWidth="1"/>
    <col min="11524" max="11524" width="9.140625" style="4"/>
    <col min="11525" max="11525" width="7.140625" style="4" customWidth="1"/>
    <col min="11526" max="11526" width="9.140625" style="4"/>
    <col min="11527" max="11527" width="7.140625" style="4" customWidth="1"/>
    <col min="11528" max="11528" width="9.140625" style="4"/>
    <col min="11529" max="11529" width="7.140625" style="4" customWidth="1"/>
    <col min="11530" max="11530" width="9.140625" style="4"/>
    <col min="11531" max="11531" width="7.140625" style="4" customWidth="1"/>
    <col min="11532" max="11532" width="9.140625" style="4"/>
    <col min="11533" max="11533" width="7.140625" style="4" customWidth="1"/>
    <col min="11534" max="11534" width="9.140625" style="4"/>
    <col min="11535" max="11535" width="7.140625" style="4" customWidth="1"/>
    <col min="11536" max="11536" width="9.140625" style="4"/>
    <col min="11537" max="11537" width="7.140625" style="4" customWidth="1"/>
    <col min="11538" max="11538" width="9.140625" style="4"/>
    <col min="11539" max="11539" width="7.140625" style="4" customWidth="1"/>
    <col min="11540" max="11540" width="9.140625" style="4"/>
    <col min="11541" max="11541" width="7.140625" style="4" customWidth="1"/>
    <col min="11542" max="11542" width="9.140625" style="4"/>
    <col min="11543" max="11543" width="7.140625" style="4" customWidth="1"/>
    <col min="11544" max="11544" width="9.140625" style="4"/>
    <col min="11545" max="11545" width="7.140625" style="4" customWidth="1"/>
    <col min="11546" max="11546" width="9.140625" style="4"/>
    <col min="11547" max="11547" width="13" style="4" customWidth="1"/>
    <col min="11548" max="11548" width="3.42578125" style="4" customWidth="1"/>
    <col min="11549" max="11549" width="17.85546875" style="4" bestFit="1" customWidth="1"/>
    <col min="11550" max="11550" width="11.7109375" style="4" bestFit="1" customWidth="1"/>
    <col min="11551" max="11776" width="9.140625" style="4"/>
    <col min="11777" max="11777" width="3.28515625" style="4" customWidth="1"/>
    <col min="11778" max="11778" width="34" style="4" customWidth="1"/>
    <col min="11779" max="11779" width="7.140625" style="4" customWidth="1"/>
    <col min="11780" max="11780" width="9.140625" style="4"/>
    <col min="11781" max="11781" width="7.140625" style="4" customWidth="1"/>
    <col min="11782" max="11782" width="9.140625" style="4"/>
    <col min="11783" max="11783" width="7.140625" style="4" customWidth="1"/>
    <col min="11784" max="11784" width="9.140625" style="4"/>
    <col min="11785" max="11785" width="7.140625" style="4" customWidth="1"/>
    <col min="11786" max="11786" width="9.140625" style="4"/>
    <col min="11787" max="11787" width="7.140625" style="4" customWidth="1"/>
    <col min="11788" max="11788" width="9.140625" style="4"/>
    <col min="11789" max="11789" width="7.140625" style="4" customWidth="1"/>
    <col min="11790" max="11790" width="9.140625" style="4"/>
    <col min="11791" max="11791" width="7.140625" style="4" customWidth="1"/>
    <col min="11792" max="11792" width="9.140625" style="4"/>
    <col min="11793" max="11793" width="7.140625" style="4" customWidth="1"/>
    <col min="11794" max="11794" width="9.140625" style="4"/>
    <col min="11795" max="11795" width="7.140625" style="4" customWidth="1"/>
    <col min="11796" max="11796" width="9.140625" style="4"/>
    <col min="11797" max="11797" width="7.140625" style="4" customWidth="1"/>
    <col min="11798" max="11798" width="9.140625" style="4"/>
    <col min="11799" max="11799" width="7.140625" style="4" customWidth="1"/>
    <col min="11800" max="11800" width="9.140625" style="4"/>
    <col min="11801" max="11801" width="7.140625" style="4" customWidth="1"/>
    <col min="11802" max="11802" width="9.140625" style="4"/>
    <col min="11803" max="11803" width="13" style="4" customWidth="1"/>
    <col min="11804" max="11804" width="3.42578125" style="4" customWidth="1"/>
    <col min="11805" max="11805" width="17.85546875" style="4" bestFit="1" customWidth="1"/>
    <col min="11806" max="11806" width="11.7109375" style="4" bestFit="1" customWidth="1"/>
    <col min="11807" max="12032" width="9.140625" style="4"/>
    <col min="12033" max="12033" width="3.28515625" style="4" customWidth="1"/>
    <col min="12034" max="12034" width="34" style="4" customWidth="1"/>
    <col min="12035" max="12035" width="7.140625" style="4" customWidth="1"/>
    <col min="12036" max="12036" width="9.140625" style="4"/>
    <col min="12037" max="12037" width="7.140625" style="4" customWidth="1"/>
    <col min="12038" max="12038" width="9.140625" style="4"/>
    <col min="12039" max="12039" width="7.140625" style="4" customWidth="1"/>
    <col min="12040" max="12040" width="9.140625" style="4"/>
    <col min="12041" max="12041" width="7.140625" style="4" customWidth="1"/>
    <col min="12042" max="12042" width="9.140625" style="4"/>
    <col min="12043" max="12043" width="7.140625" style="4" customWidth="1"/>
    <col min="12044" max="12044" width="9.140625" style="4"/>
    <col min="12045" max="12045" width="7.140625" style="4" customWidth="1"/>
    <col min="12046" max="12046" width="9.140625" style="4"/>
    <col min="12047" max="12047" width="7.140625" style="4" customWidth="1"/>
    <col min="12048" max="12048" width="9.140625" style="4"/>
    <col min="12049" max="12049" width="7.140625" style="4" customWidth="1"/>
    <col min="12050" max="12050" width="9.140625" style="4"/>
    <col min="12051" max="12051" width="7.140625" style="4" customWidth="1"/>
    <col min="12052" max="12052" width="9.140625" style="4"/>
    <col min="12053" max="12053" width="7.140625" style="4" customWidth="1"/>
    <col min="12054" max="12054" width="9.140625" style="4"/>
    <col min="12055" max="12055" width="7.140625" style="4" customWidth="1"/>
    <col min="12056" max="12056" width="9.140625" style="4"/>
    <col min="12057" max="12057" width="7.140625" style="4" customWidth="1"/>
    <col min="12058" max="12058" width="9.140625" style="4"/>
    <col min="12059" max="12059" width="13" style="4" customWidth="1"/>
    <col min="12060" max="12060" width="3.42578125" style="4" customWidth="1"/>
    <col min="12061" max="12061" width="17.85546875" style="4" bestFit="1" customWidth="1"/>
    <col min="12062" max="12062" width="11.7109375" style="4" bestFit="1" customWidth="1"/>
    <col min="12063" max="12288" width="9.140625" style="4"/>
    <col min="12289" max="12289" width="3.28515625" style="4" customWidth="1"/>
    <col min="12290" max="12290" width="34" style="4" customWidth="1"/>
    <col min="12291" max="12291" width="7.140625" style="4" customWidth="1"/>
    <col min="12292" max="12292" width="9.140625" style="4"/>
    <col min="12293" max="12293" width="7.140625" style="4" customWidth="1"/>
    <col min="12294" max="12294" width="9.140625" style="4"/>
    <col min="12295" max="12295" width="7.140625" style="4" customWidth="1"/>
    <col min="12296" max="12296" width="9.140625" style="4"/>
    <col min="12297" max="12297" width="7.140625" style="4" customWidth="1"/>
    <col min="12298" max="12298" width="9.140625" style="4"/>
    <col min="12299" max="12299" width="7.140625" style="4" customWidth="1"/>
    <col min="12300" max="12300" width="9.140625" style="4"/>
    <col min="12301" max="12301" width="7.140625" style="4" customWidth="1"/>
    <col min="12302" max="12302" width="9.140625" style="4"/>
    <col min="12303" max="12303" width="7.140625" style="4" customWidth="1"/>
    <col min="12304" max="12304" width="9.140625" style="4"/>
    <col min="12305" max="12305" width="7.140625" style="4" customWidth="1"/>
    <col min="12306" max="12306" width="9.140625" style="4"/>
    <col min="12307" max="12307" width="7.140625" style="4" customWidth="1"/>
    <col min="12308" max="12308" width="9.140625" style="4"/>
    <col min="12309" max="12309" width="7.140625" style="4" customWidth="1"/>
    <col min="12310" max="12310" width="9.140625" style="4"/>
    <col min="12311" max="12311" width="7.140625" style="4" customWidth="1"/>
    <col min="12312" max="12312" width="9.140625" style="4"/>
    <col min="12313" max="12313" width="7.140625" style="4" customWidth="1"/>
    <col min="12314" max="12314" width="9.140625" style="4"/>
    <col min="12315" max="12315" width="13" style="4" customWidth="1"/>
    <col min="12316" max="12316" width="3.42578125" style="4" customWidth="1"/>
    <col min="12317" max="12317" width="17.85546875" style="4" bestFit="1" customWidth="1"/>
    <col min="12318" max="12318" width="11.7109375" style="4" bestFit="1" customWidth="1"/>
    <col min="12319" max="12544" width="9.140625" style="4"/>
    <col min="12545" max="12545" width="3.28515625" style="4" customWidth="1"/>
    <col min="12546" max="12546" width="34" style="4" customWidth="1"/>
    <col min="12547" max="12547" width="7.140625" style="4" customWidth="1"/>
    <col min="12548" max="12548" width="9.140625" style="4"/>
    <col min="12549" max="12549" width="7.140625" style="4" customWidth="1"/>
    <col min="12550" max="12550" width="9.140625" style="4"/>
    <col min="12551" max="12551" width="7.140625" style="4" customWidth="1"/>
    <col min="12552" max="12552" width="9.140625" style="4"/>
    <col min="12553" max="12553" width="7.140625" style="4" customWidth="1"/>
    <col min="12554" max="12554" width="9.140625" style="4"/>
    <col min="12555" max="12555" width="7.140625" style="4" customWidth="1"/>
    <col min="12556" max="12556" width="9.140625" style="4"/>
    <col min="12557" max="12557" width="7.140625" style="4" customWidth="1"/>
    <col min="12558" max="12558" width="9.140625" style="4"/>
    <col min="12559" max="12559" width="7.140625" style="4" customWidth="1"/>
    <col min="12560" max="12560" width="9.140625" style="4"/>
    <col min="12561" max="12561" width="7.140625" style="4" customWidth="1"/>
    <col min="12562" max="12562" width="9.140625" style="4"/>
    <col min="12563" max="12563" width="7.140625" style="4" customWidth="1"/>
    <col min="12564" max="12564" width="9.140625" style="4"/>
    <col min="12565" max="12565" width="7.140625" style="4" customWidth="1"/>
    <col min="12566" max="12566" width="9.140625" style="4"/>
    <col min="12567" max="12567" width="7.140625" style="4" customWidth="1"/>
    <col min="12568" max="12568" width="9.140625" style="4"/>
    <col min="12569" max="12569" width="7.140625" style="4" customWidth="1"/>
    <col min="12570" max="12570" width="9.140625" style="4"/>
    <col min="12571" max="12571" width="13" style="4" customWidth="1"/>
    <col min="12572" max="12572" width="3.42578125" style="4" customWidth="1"/>
    <col min="12573" max="12573" width="17.85546875" style="4" bestFit="1" customWidth="1"/>
    <col min="12574" max="12574" width="11.7109375" style="4" bestFit="1" customWidth="1"/>
    <col min="12575" max="12800" width="9.140625" style="4"/>
    <col min="12801" max="12801" width="3.28515625" style="4" customWidth="1"/>
    <col min="12802" max="12802" width="34" style="4" customWidth="1"/>
    <col min="12803" max="12803" width="7.140625" style="4" customWidth="1"/>
    <col min="12804" max="12804" width="9.140625" style="4"/>
    <col min="12805" max="12805" width="7.140625" style="4" customWidth="1"/>
    <col min="12806" max="12806" width="9.140625" style="4"/>
    <col min="12807" max="12807" width="7.140625" style="4" customWidth="1"/>
    <col min="12808" max="12808" width="9.140625" style="4"/>
    <col min="12809" max="12809" width="7.140625" style="4" customWidth="1"/>
    <col min="12810" max="12810" width="9.140625" style="4"/>
    <col min="12811" max="12811" width="7.140625" style="4" customWidth="1"/>
    <col min="12812" max="12812" width="9.140625" style="4"/>
    <col min="12813" max="12813" width="7.140625" style="4" customWidth="1"/>
    <col min="12814" max="12814" width="9.140625" style="4"/>
    <col min="12815" max="12815" width="7.140625" style="4" customWidth="1"/>
    <col min="12816" max="12816" width="9.140625" style="4"/>
    <col min="12817" max="12817" width="7.140625" style="4" customWidth="1"/>
    <col min="12818" max="12818" width="9.140625" style="4"/>
    <col min="12819" max="12819" width="7.140625" style="4" customWidth="1"/>
    <col min="12820" max="12820" width="9.140625" style="4"/>
    <col min="12821" max="12821" width="7.140625" style="4" customWidth="1"/>
    <col min="12822" max="12822" width="9.140625" style="4"/>
    <col min="12823" max="12823" width="7.140625" style="4" customWidth="1"/>
    <col min="12824" max="12824" width="9.140625" style="4"/>
    <col min="12825" max="12825" width="7.140625" style="4" customWidth="1"/>
    <col min="12826" max="12826" width="9.140625" style="4"/>
    <col min="12827" max="12827" width="13" style="4" customWidth="1"/>
    <col min="12828" max="12828" width="3.42578125" style="4" customWidth="1"/>
    <col min="12829" max="12829" width="17.85546875" style="4" bestFit="1" customWidth="1"/>
    <col min="12830" max="12830" width="11.7109375" style="4" bestFit="1" customWidth="1"/>
    <col min="12831" max="13056" width="9.140625" style="4"/>
    <col min="13057" max="13057" width="3.28515625" style="4" customWidth="1"/>
    <col min="13058" max="13058" width="34" style="4" customWidth="1"/>
    <col min="13059" max="13059" width="7.140625" style="4" customWidth="1"/>
    <col min="13060" max="13060" width="9.140625" style="4"/>
    <col min="13061" max="13061" width="7.140625" style="4" customWidth="1"/>
    <col min="13062" max="13062" width="9.140625" style="4"/>
    <col min="13063" max="13063" width="7.140625" style="4" customWidth="1"/>
    <col min="13064" max="13064" width="9.140625" style="4"/>
    <col min="13065" max="13065" width="7.140625" style="4" customWidth="1"/>
    <col min="13066" max="13066" width="9.140625" style="4"/>
    <col min="13067" max="13067" width="7.140625" style="4" customWidth="1"/>
    <col min="13068" max="13068" width="9.140625" style="4"/>
    <col min="13069" max="13069" width="7.140625" style="4" customWidth="1"/>
    <col min="13070" max="13070" width="9.140625" style="4"/>
    <col min="13071" max="13071" width="7.140625" style="4" customWidth="1"/>
    <col min="13072" max="13072" width="9.140625" style="4"/>
    <col min="13073" max="13073" width="7.140625" style="4" customWidth="1"/>
    <col min="13074" max="13074" width="9.140625" style="4"/>
    <col min="13075" max="13075" width="7.140625" style="4" customWidth="1"/>
    <col min="13076" max="13076" width="9.140625" style="4"/>
    <col min="13077" max="13077" width="7.140625" style="4" customWidth="1"/>
    <col min="13078" max="13078" width="9.140625" style="4"/>
    <col min="13079" max="13079" width="7.140625" style="4" customWidth="1"/>
    <col min="13080" max="13080" width="9.140625" style="4"/>
    <col min="13081" max="13081" width="7.140625" style="4" customWidth="1"/>
    <col min="13082" max="13082" width="9.140625" style="4"/>
    <col min="13083" max="13083" width="13" style="4" customWidth="1"/>
    <col min="13084" max="13084" width="3.42578125" style="4" customWidth="1"/>
    <col min="13085" max="13085" width="17.85546875" style="4" bestFit="1" customWidth="1"/>
    <col min="13086" max="13086" width="11.7109375" style="4" bestFit="1" customWidth="1"/>
    <col min="13087" max="13312" width="9.140625" style="4"/>
    <col min="13313" max="13313" width="3.28515625" style="4" customWidth="1"/>
    <col min="13314" max="13314" width="34" style="4" customWidth="1"/>
    <col min="13315" max="13315" width="7.140625" style="4" customWidth="1"/>
    <col min="13316" max="13316" width="9.140625" style="4"/>
    <col min="13317" max="13317" width="7.140625" style="4" customWidth="1"/>
    <col min="13318" max="13318" width="9.140625" style="4"/>
    <col min="13319" max="13319" width="7.140625" style="4" customWidth="1"/>
    <col min="13320" max="13320" width="9.140625" style="4"/>
    <col min="13321" max="13321" width="7.140625" style="4" customWidth="1"/>
    <col min="13322" max="13322" width="9.140625" style="4"/>
    <col min="13323" max="13323" width="7.140625" style="4" customWidth="1"/>
    <col min="13324" max="13324" width="9.140625" style="4"/>
    <col min="13325" max="13325" width="7.140625" style="4" customWidth="1"/>
    <col min="13326" max="13326" width="9.140625" style="4"/>
    <col min="13327" max="13327" width="7.140625" style="4" customWidth="1"/>
    <col min="13328" max="13328" width="9.140625" style="4"/>
    <col min="13329" max="13329" width="7.140625" style="4" customWidth="1"/>
    <col min="13330" max="13330" width="9.140625" style="4"/>
    <col min="13331" max="13331" width="7.140625" style="4" customWidth="1"/>
    <col min="13332" max="13332" width="9.140625" style="4"/>
    <col min="13333" max="13333" width="7.140625" style="4" customWidth="1"/>
    <col min="13334" max="13334" width="9.140625" style="4"/>
    <col min="13335" max="13335" width="7.140625" style="4" customWidth="1"/>
    <col min="13336" max="13336" width="9.140625" style="4"/>
    <col min="13337" max="13337" width="7.140625" style="4" customWidth="1"/>
    <col min="13338" max="13338" width="9.140625" style="4"/>
    <col min="13339" max="13339" width="13" style="4" customWidth="1"/>
    <col min="13340" max="13340" width="3.42578125" style="4" customWidth="1"/>
    <col min="13341" max="13341" width="17.85546875" style="4" bestFit="1" customWidth="1"/>
    <col min="13342" max="13342" width="11.7109375" style="4" bestFit="1" customWidth="1"/>
    <col min="13343" max="13568" width="9.140625" style="4"/>
    <col min="13569" max="13569" width="3.28515625" style="4" customWidth="1"/>
    <col min="13570" max="13570" width="34" style="4" customWidth="1"/>
    <col min="13571" max="13571" width="7.140625" style="4" customWidth="1"/>
    <col min="13572" max="13572" width="9.140625" style="4"/>
    <col min="13573" max="13573" width="7.140625" style="4" customWidth="1"/>
    <col min="13574" max="13574" width="9.140625" style="4"/>
    <col min="13575" max="13575" width="7.140625" style="4" customWidth="1"/>
    <col min="13576" max="13576" width="9.140625" style="4"/>
    <col min="13577" max="13577" width="7.140625" style="4" customWidth="1"/>
    <col min="13578" max="13578" width="9.140625" style="4"/>
    <col min="13579" max="13579" width="7.140625" style="4" customWidth="1"/>
    <col min="13580" max="13580" width="9.140625" style="4"/>
    <col min="13581" max="13581" width="7.140625" style="4" customWidth="1"/>
    <col min="13582" max="13582" width="9.140625" style="4"/>
    <col min="13583" max="13583" width="7.140625" style="4" customWidth="1"/>
    <col min="13584" max="13584" width="9.140625" style="4"/>
    <col min="13585" max="13585" width="7.140625" style="4" customWidth="1"/>
    <col min="13586" max="13586" width="9.140625" style="4"/>
    <col min="13587" max="13587" width="7.140625" style="4" customWidth="1"/>
    <col min="13588" max="13588" width="9.140625" style="4"/>
    <col min="13589" max="13589" width="7.140625" style="4" customWidth="1"/>
    <col min="13590" max="13590" width="9.140625" style="4"/>
    <col min="13591" max="13591" width="7.140625" style="4" customWidth="1"/>
    <col min="13592" max="13592" width="9.140625" style="4"/>
    <col min="13593" max="13593" width="7.140625" style="4" customWidth="1"/>
    <col min="13594" max="13594" width="9.140625" style="4"/>
    <col min="13595" max="13595" width="13" style="4" customWidth="1"/>
    <col min="13596" max="13596" width="3.42578125" style="4" customWidth="1"/>
    <col min="13597" max="13597" width="17.85546875" style="4" bestFit="1" customWidth="1"/>
    <col min="13598" max="13598" width="11.7109375" style="4" bestFit="1" customWidth="1"/>
    <col min="13599" max="13824" width="9.140625" style="4"/>
    <col min="13825" max="13825" width="3.28515625" style="4" customWidth="1"/>
    <col min="13826" max="13826" width="34" style="4" customWidth="1"/>
    <col min="13827" max="13827" width="7.140625" style="4" customWidth="1"/>
    <col min="13828" max="13828" width="9.140625" style="4"/>
    <col min="13829" max="13829" width="7.140625" style="4" customWidth="1"/>
    <col min="13830" max="13830" width="9.140625" style="4"/>
    <col min="13831" max="13831" width="7.140625" style="4" customWidth="1"/>
    <col min="13832" max="13832" width="9.140625" style="4"/>
    <col min="13833" max="13833" width="7.140625" style="4" customWidth="1"/>
    <col min="13834" max="13834" width="9.140625" style="4"/>
    <col min="13835" max="13835" width="7.140625" style="4" customWidth="1"/>
    <col min="13836" max="13836" width="9.140625" style="4"/>
    <col min="13837" max="13837" width="7.140625" style="4" customWidth="1"/>
    <col min="13838" max="13838" width="9.140625" style="4"/>
    <col min="13839" max="13839" width="7.140625" style="4" customWidth="1"/>
    <col min="13840" max="13840" width="9.140625" style="4"/>
    <col min="13841" max="13841" width="7.140625" style="4" customWidth="1"/>
    <col min="13842" max="13842" width="9.140625" style="4"/>
    <col min="13843" max="13843" width="7.140625" style="4" customWidth="1"/>
    <col min="13844" max="13844" width="9.140625" style="4"/>
    <col min="13845" max="13845" width="7.140625" style="4" customWidth="1"/>
    <col min="13846" max="13846" width="9.140625" style="4"/>
    <col min="13847" max="13847" width="7.140625" style="4" customWidth="1"/>
    <col min="13848" max="13848" width="9.140625" style="4"/>
    <col min="13849" max="13849" width="7.140625" style="4" customWidth="1"/>
    <col min="13850" max="13850" width="9.140625" style="4"/>
    <col min="13851" max="13851" width="13" style="4" customWidth="1"/>
    <col min="13852" max="13852" width="3.42578125" style="4" customWidth="1"/>
    <col min="13853" max="13853" width="17.85546875" style="4" bestFit="1" customWidth="1"/>
    <col min="13854" max="13854" width="11.7109375" style="4" bestFit="1" customWidth="1"/>
    <col min="13855" max="14080" width="9.140625" style="4"/>
    <col min="14081" max="14081" width="3.28515625" style="4" customWidth="1"/>
    <col min="14082" max="14082" width="34" style="4" customWidth="1"/>
    <col min="14083" max="14083" width="7.140625" style="4" customWidth="1"/>
    <col min="14084" max="14084" width="9.140625" style="4"/>
    <col min="14085" max="14085" width="7.140625" style="4" customWidth="1"/>
    <col min="14086" max="14086" width="9.140625" style="4"/>
    <col min="14087" max="14087" width="7.140625" style="4" customWidth="1"/>
    <col min="14088" max="14088" width="9.140625" style="4"/>
    <col min="14089" max="14089" width="7.140625" style="4" customWidth="1"/>
    <col min="14090" max="14090" width="9.140625" style="4"/>
    <col min="14091" max="14091" width="7.140625" style="4" customWidth="1"/>
    <col min="14092" max="14092" width="9.140625" style="4"/>
    <col min="14093" max="14093" width="7.140625" style="4" customWidth="1"/>
    <col min="14094" max="14094" width="9.140625" style="4"/>
    <col min="14095" max="14095" width="7.140625" style="4" customWidth="1"/>
    <col min="14096" max="14096" width="9.140625" style="4"/>
    <col min="14097" max="14097" width="7.140625" style="4" customWidth="1"/>
    <col min="14098" max="14098" width="9.140625" style="4"/>
    <col min="14099" max="14099" width="7.140625" style="4" customWidth="1"/>
    <col min="14100" max="14100" width="9.140625" style="4"/>
    <col min="14101" max="14101" width="7.140625" style="4" customWidth="1"/>
    <col min="14102" max="14102" width="9.140625" style="4"/>
    <col min="14103" max="14103" width="7.140625" style="4" customWidth="1"/>
    <col min="14104" max="14104" width="9.140625" style="4"/>
    <col min="14105" max="14105" width="7.140625" style="4" customWidth="1"/>
    <col min="14106" max="14106" width="9.140625" style="4"/>
    <col min="14107" max="14107" width="13" style="4" customWidth="1"/>
    <col min="14108" max="14108" width="3.42578125" style="4" customWidth="1"/>
    <col min="14109" max="14109" width="17.85546875" style="4" bestFit="1" customWidth="1"/>
    <col min="14110" max="14110" width="11.7109375" style="4" bestFit="1" customWidth="1"/>
    <col min="14111" max="14336" width="9.140625" style="4"/>
    <col min="14337" max="14337" width="3.28515625" style="4" customWidth="1"/>
    <col min="14338" max="14338" width="34" style="4" customWidth="1"/>
    <col min="14339" max="14339" width="7.140625" style="4" customWidth="1"/>
    <col min="14340" max="14340" width="9.140625" style="4"/>
    <col min="14341" max="14341" width="7.140625" style="4" customWidth="1"/>
    <col min="14342" max="14342" width="9.140625" style="4"/>
    <col min="14343" max="14343" width="7.140625" style="4" customWidth="1"/>
    <col min="14344" max="14344" width="9.140625" style="4"/>
    <col min="14345" max="14345" width="7.140625" style="4" customWidth="1"/>
    <col min="14346" max="14346" width="9.140625" style="4"/>
    <col min="14347" max="14347" width="7.140625" style="4" customWidth="1"/>
    <col min="14348" max="14348" width="9.140625" style="4"/>
    <col min="14349" max="14349" width="7.140625" style="4" customWidth="1"/>
    <col min="14350" max="14350" width="9.140625" style="4"/>
    <col min="14351" max="14351" width="7.140625" style="4" customWidth="1"/>
    <col min="14352" max="14352" width="9.140625" style="4"/>
    <col min="14353" max="14353" width="7.140625" style="4" customWidth="1"/>
    <col min="14354" max="14354" width="9.140625" style="4"/>
    <col min="14355" max="14355" width="7.140625" style="4" customWidth="1"/>
    <col min="14356" max="14356" width="9.140625" style="4"/>
    <col min="14357" max="14357" width="7.140625" style="4" customWidth="1"/>
    <col min="14358" max="14358" width="9.140625" style="4"/>
    <col min="14359" max="14359" width="7.140625" style="4" customWidth="1"/>
    <col min="14360" max="14360" width="9.140625" style="4"/>
    <col min="14361" max="14361" width="7.140625" style="4" customWidth="1"/>
    <col min="14362" max="14362" width="9.140625" style="4"/>
    <col min="14363" max="14363" width="13" style="4" customWidth="1"/>
    <col min="14364" max="14364" width="3.42578125" style="4" customWidth="1"/>
    <col min="14365" max="14365" width="17.85546875" style="4" bestFit="1" customWidth="1"/>
    <col min="14366" max="14366" width="11.7109375" style="4" bestFit="1" customWidth="1"/>
    <col min="14367" max="14592" width="9.140625" style="4"/>
    <col min="14593" max="14593" width="3.28515625" style="4" customWidth="1"/>
    <col min="14594" max="14594" width="34" style="4" customWidth="1"/>
    <col min="14595" max="14595" width="7.140625" style="4" customWidth="1"/>
    <col min="14596" max="14596" width="9.140625" style="4"/>
    <col min="14597" max="14597" width="7.140625" style="4" customWidth="1"/>
    <col min="14598" max="14598" width="9.140625" style="4"/>
    <col min="14599" max="14599" width="7.140625" style="4" customWidth="1"/>
    <col min="14600" max="14600" width="9.140625" style="4"/>
    <col min="14601" max="14601" width="7.140625" style="4" customWidth="1"/>
    <col min="14602" max="14602" width="9.140625" style="4"/>
    <col min="14603" max="14603" width="7.140625" style="4" customWidth="1"/>
    <col min="14604" max="14604" width="9.140625" style="4"/>
    <col min="14605" max="14605" width="7.140625" style="4" customWidth="1"/>
    <col min="14606" max="14606" width="9.140625" style="4"/>
    <col min="14607" max="14607" width="7.140625" style="4" customWidth="1"/>
    <col min="14608" max="14608" width="9.140625" style="4"/>
    <col min="14609" max="14609" width="7.140625" style="4" customWidth="1"/>
    <col min="14610" max="14610" width="9.140625" style="4"/>
    <col min="14611" max="14611" width="7.140625" style="4" customWidth="1"/>
    <col min="14612" max="14612" width="9.140625" style="4"/>
    <col min="14613" max="14613" width="7.140625" style="4" customWidth="1"/>
    <col min="14614" max="14614" width="9.140625" style="4"/>
    <col min="14615" max="14615" width="7.140625" style="4" customWidth="1"/>
    <col min="14616" max="14616" width="9.140625" style="4"/>
    <col min="14617" max="14617" width="7.140625" style="4" customWidth="1"/>
    <col min="14618" max="14618" width="9.140625" style="4"/>
    <col min="14619" max="14619" width="13" style="4" customWidth="1"/>
    <col min="14620" max="14620" width="3.42578125" style="4" customWidth="1"/>
    <col min="14621" max="14621" width="17.85546875" style="4" bestFit="1" customWidth="1"/>
    <col min="14622" max="14622" width="11.7109375" style="4" bestFit="1" customWidth="1"/>
    <col min="14623" max="14848" width="9.140625" style="4"/>
    <col min="14849" max="14849" width="3.28515625" style="4" customWidth="1"/>
    <col min="14850" max="14850" width="34" style="4" customWidth="1"/>
    <col min="14851" max="14851" width="7.140625" style="4" customWidth="1"/>
    <col min="14852" max="14852" width="9.140625" style="4"/>
    <col min="14853" max="14853" width="7.140625" style="4" customWidth="1"/>
    <col min="14854" max="14854" width="9.140625" style="4"/>
    <col min="14855" max="14855" width="7.140625" style="4" customWidth="1"/>
    <col min="14856" max="14856" width="9.140625" style="4"/>
    <col min="14857" max="14857" width="7.140625" style="4" customWidth="1"/>
    <col min="14858" max="14858" width="9.140625" style="4"/>
    <col min="14859" max="14859" width="7.140625" style="4" customWidth="1"/>
    <col min="14860" max="14860" width="9.140625" style="4"/>
    <col min="14861" max="14861" width="7.140625" style="4" customWidth="1"/>
    <col min="14862" max="14862" width="9.140625" style="4"/>
    <col min="14863" max="14863" width="7.140625" style="4" customWidth="1"/>
    <col min="14864" max="14864" width="9.140625" style="4"/>
    <col min="14865" max="14865" width="7.140625" style="4" customWidth="1"/>
    <col min="14866" max="14866" width="9.140625" style="4"/>
    <col min="14867" max="14867" width="7.140625" style="4" customWidth="1"/>
    <col min="14868" max="14868" width="9.140625" style="4"/>
    <col min="14869" max="14869" width="7.140625" style="4" customWidth="1"/>
    <col min="14870" max="14870" width="9.140625" style="4"/>
    <col min="14871" max="14871" width="7.140625" style="4" customWidth="1"/>
    <col min="14872" max="14872" width="9.140625" style="4"/>
    <col min="14873" max="14873" width="7.140625" style="4" customWidth="1"/>
    <col min="14874" max="14874" width="9.140625" style="4"/>
    <col min="14875" max="14875" width="13" style="4" customWidth="1"/>
    <col min="14876" max="14876" width="3.42578125" style="4" customWidth="1"/>
    <col min="14877" max="14877" width="17.85546875" style="4" bestFit="1" customWidth="1"/>
    <col min="14878" max="14878" width="11.7109375" style="4" bestFit="1" customWidth="1"/>
    <col min="14879" max="15104" width="9.140625" style="4"/>
    <col min="15105" max="15105" width="3.28515625" style="4" customWidth="1"/>
    <col min="15106" max="15106" width="34" style="4" customWidth="1"/>
    <col min="15107" max="15107" width="7.140625" style="4" customWidth="1"/>
    <col min="15108" max="15108" width="9.140625" style="4"/>
    <col min="15109" max="15109" width="7.140625" style="4" customWidth="1"/>
    <col min="15110" max="15110" width="9.140625" style="4"/>
    <col min="15111" max="15111" width="7.140625" style="4" customWidth="1"/>
    <col min="15112" max="15112" width="9.140625" style="4"/>
    <col min="15113" max="15113" width="7.140625" style="4" customWidth="1"/>
    <col min="15114" max="15114" width="9.140625" style="4"/>
    <col min="15115" max="15115" width="7.140625" style="4" customWidth="1"/>
    <col min="15116" max="15116" width="9.140625" style="4"/>
    <col min="15117" max="15117" width="7.140625" style="4" customWidth="1"/>
    <col min="15118" max="15118" width="9.140625" style="4"/>
    <col min="15119" max="15119" width="7.140625" style="4" customWidth="1"/>
    <col min="15120" max="15120" width="9.140625" style="4"/>
    <col min="15121" max="15121" width="7.140625" style="4" customWidth="1"/>
    <col min="15122" max="15122" width="9.140625" style="4"/>
    <col min="15123" max="15123" width="7.140625" style="4" customWidth="1"/>
    <col min="15124" max="15124" width="9.140625" style="4"/>
    <col min="15125" max="15125" width="7.140625" style="4" customWidth="1"/>
    <col min="15126" max="15126" width="9.140625" style="4"/>
    <col min="15127" max="15127" width="7.140625" style="4" customWidth="1"/>
    <col min="15128" max="15128" width="9.140625" style="4"/>
    <col min="15129" max="15129" width="7.140625" style="4" customWidth="1"/>
    <col min="15130" max="15130" width="9.140625" style="4"/>
    <col min="15131" max="15131" width="13" style="4" customWidth="1"/>
    <col min="15132" max="15132" width="3.42578125" style="4" customWidth="1"/>
    <col min="15133" max="15133" width="17.85546875" style="4" bestFit="1" customWidth="1"/>
    <col min="15134" max="15134" width="11.7109375" style="4" bestFit="1" customWidth="1"/>
    <col min="15135" max="15360" width="9.140625" style="4"/>
    <col min="15361" max="15361" width="3.28515625" style="4" customWidth="1"/>
    <col min="15362" max="15362" width="34" style="4" customWidth="1"/>
    <col min="15363" max="15363" width="7.140625" style="4" customWidth="1"/>
    <col min="15364" max="15364" width="9.140625" style="4"/>
    <col min="15365" max="15365" width="7.140625" style="4" customWidth="1"/>
    <col min="15366" max="15366" width="9.140625" style="4"/>
    <col min="15367" max="15367" width="7.140625" style="4" customWidth="1"/>
    <col min="15368" max="15368" width="9.140625" style="4"/>
    <col min="15369" max="15369" width="7.140625" style="4" customWidth="1"/>
    <col min="15370" max="15370" width="9.140625" style="4"/>
    <col min="15371" max="15371" width="7.140625" style="4" customWidth="1"/>
    <col min="15372" max="15372" width="9.140625" style="4"/>
    <col min="15373" max="15373" width="7.140625" style="4" customWidth="1"/>
    <col min="15374" max="15374" width="9.140625" style="4"/>
    <col min="15375" max="15375" width="7.140625" style="4" customWidth="1"/>
    <col min="15376" max="15376" width="9.140625" style="4"/>
    <col min="15377" max="15377" width="7.140625" style="4" customWidth="1"/>
    <col min="15378" max="15378" width="9.140625" style="4"/>
    <col min="15379" max="15379" width="7.140625" style="4" customWidth="1"/>
    <col min="15380" max="15380" width="9.140625" style="4"/>
    <col min="15381" max="15381" width="7.140625" style="4" customWidth="1"/>
    <col min="15382" max="15382" width="9.140625" style="4"/>
    <col min="15383" max="15383" width="7.140625" style="4" customWidth="1"/>
    <col min="15384" max="15384" width="9.140625" style="4"/>
    <col min="15385" max="15385" width="7.140625" style="4" customWidth="1"/>
    <col min="15386" max="15386" width="9.140625" style="4"/>
    <col min="15387" max="15387" width="13" style="4" customWidth="1"/>
    <col min="15388" max="15388" width="3.42578125" style="4" customWidth="1"/>
    <col min="15389" max="15389" width="17.85546875" style="4" bestFit="1" customWidth="1"/>
    <col min="15390" max="15390" width="11.7109375" style="4" bestFit="1" customWidth="1"/>
    <col min="15391" max="15616" width="9.140625" style="4"/>
    <col min="15617" max="15617" width="3.28515625" style="4" customWidth="1"/>
    <col min="15618" max="15618" width="34" style="4" customWidth="1"/>
    <col min="15619" max="15619" width="7.140625" style="4" customWidth="1"/>
    <col min="15620" max="15620" width="9.140625" style="4"/>
    <col min="15621" max="15621" width="7.140625" style="4" customWidth="1"/>
    <col min="15622" max="15622" width="9.140625" style="4"/>
    <col min="15623" max="15623" width="7.140625" style="4" customWidth="1"/>
    <col min="15624" max="15624" width="9.140625" style="4"/>
    <col min="15625" max="15625" width="7.140625" style="4" customWidth="1"/>
    <col min="15626" max="15626" width="9.140625" style="4"/>
    <col min="15627" max="15627" width="7.140625" style="4" customWidth="1"/>
    <col min="15628" max="15628" width="9.140625" style="4"/>
    <col min="15629" max="15629" width="7.140625" style="4" customWidth="1"/>
    <col min="15630" max="15630" width="9.140625" style="4"/>
    <col min="15631" max="15631" width="7.140625" style="4" customWidth="1"/>
    <col min="15632" max="15632" width="9.140625" style="4"/>
    <col min="15633" max="15633" width="7.140625" style="4" customWidth="1"/>
    <col min="15634" max="15634" width="9.140625" style="4"/>
    <col min="15635" max="15635" width="7.140625" style="4" customWidth="1"/>
    <col min="15636" max="15636" width="9.140625" style="4"/>
    <col min="15637" max="15637" width="7.140625" style="4" customWidth="1"/>
    <col min="15638" max="15638" width="9.140625" style="4"/>
    <col min="15639" max="15639" width="7.140625" style="4" customWidth="1"/>
    <col min="15640" max="15640" width="9.140625" style="4"/>
    <col min="15641" max="15641" width="7.140625" style="4" customWidth="1"/>
    <col min="15642" max="15642" width="9.140625" style="4"/>
    <col min="15643" max="15643" width="13" style="4" customWidth="1"/>
    <col min="15644" max="15644" width="3.42578125" style="4" customWidth="1"/>
    <col min="15645" max="15645" width="17.85546875" style="4" bestFit="1" customWidth="1"/>
    <col min="15646" max="15646" width="11.7109375" style="4" bestFit="1" customWidth="1"/>
    <col min="15647" max="15872" width="9.140625" style="4"/>
    <col min="15873" max="15873" width="3.28515625" style="4" customWidth="1"/>
    <col min="15874" max="15874" width="34" style="4" customWidth="1"/>
    <col min="15875" max="15875" width="7.140625" style="4" customWidth="1"/>
    <col min="15876" max="15876" width="9.140625" style="4"/>
    <col min="15877" max="15877" width="7.140625" style="4" customWidth="1"/>
    <col min="15878" max="15878" width="9.140625" style="4"/>
    <col min="15879" max="15879" width="7.140625" style="4" customWidth="1"/>
    <col min="15880" max="15880" width="9.140625" style="4"/>
    <col min="15881" max="15881" width="7.140625" style="4" customWidth="1"/>
    <col min="15882" max="15882" width="9.140625" style="4"/>
    <col min="15883" max="15883" width="7.140625" style="4" customWidth="1"/>
    <col min="15884" max="15884" width="9.140625" style="4"/>
    <col min="15885" max="15885" width="7.140625" style="4" customWidth="1"/>
    <col min="15886" max="15886" width="9.140625" style="4"/>
    <col min="15887" max="15887" width="7.140625" style="4" customWidth="1"/>
    <col min="15888" max="15888" width="9.140625" style="4"/>
    <col min="15889" max="15889" width="7.140625" style="4" customWidth="1"/>
    <col min="15890" max="15890" width="9.140625" style="4"/>
    <col min="15891" max="15891" width="7.140625" style="4" customWidth="1"/>
    <col min="15892" max="15892" width="9.140625" style="4"/>
    <col min="15893" max="15893" width="7.140625" style="4" customWidth="1"/>
    <col min="15894" max="15894" width="9.140625" style="4"/>
    <col min="15895" max="15895" width="7.140625" style="4" customWidth="1"/>
    <col min="15896" max="15896" width="9.140625" style="4"/>
    <col min="15897" max="15897" width="7.140625" style="4" customWidth="1"/>
    <col min="15898" max="15898" width="9.140625" style="4"/>
    <col min="15899" max="15899" width="13" style="4" customWidth="1"/>
    <col min="15900" max="15900" width="3.42578125" style="4" customWidth="1"/>
    <col min="15901" max="15901" width="17.85546875" style="4" bestFit="1" customWidth="1"/>
    <col min="15902" max="15902" width="11.7109375" style="4" bestFit="1" customWidth="1"/>
    <col min="15903" max="16128" width="9.140625" style="4"/>
    <col min="16129" max="16129" width="3.28515625" style="4" customWidth="1"/>
    <col min="16130" max="16130" width="34" style="4" customWidth="1"/>
    <col min="16131" max="16131" width="7.140625" style="4" customWidth="1"/>
    <col min="16132" max="16132" width="9.140625" style="4"/>
    <col min="16133" max="16133" width="7.140625" style="4" customWidth="1"/>
    <col min="16134" max="16134" width="9.140625" style="4"/>
    <col min="16135" max="16135" width="7.140625" style="4" customWidth="1"/>
    <col min="16136" max="16136" width="9.140625" style="4"/>
    <col min="16137" max="16137" width="7.140625" style="4" customWidth="1"/>
    <col min="16138" max="16138" width="9.140625" style="4"/>
    <col min="16139" max="16139" width="7.140625" style="4" customWidth="1"/>
    <col min="16140" max="16140" width="9.140625" style="4"/>
    <col min="16141" max="16141" width="7.140625" style="4" customWidth="1"/>
    <col min="16142" max="16142" width="9.140625" style="4"/>
    <col min="16143" max="16143" width="7.140625" style="4" customWidth="1"/>
    <col min="16144" max="16144" width="9.140625" style="4"/>
    <col min="16145" max="16145" width="7.140625" style="4" customWidth="1"/>
    <col min="16146" max="16146" width="9.140625" style="4"/>
    <col min="16147" max="16147" width="7.140625" style="4" customWidth="1"/>
    <col min="16148" max="16148" width="9.140625" style="4"/>
    <col min="16149" max="16149" width="7.140625" style="4" customWidth="1"/>
    <col min="16150" max="16150" width="9.140625" style="4"/>
    <col min="16151" max="16151" width="7.140625" style="4" customWidth="1"/>
    <col min="16152" max="16152" width="9.140625" style="4"/>
    <col min="16153" max="16153" width="7.140625" style="4" customWidth="1"/>
    <col min="16154" max="16154" width="9.140625" style="4"/>
    <col min="16155" max="16155" width="13" style="4" customWidth="1"/>
    <col min="16156" max="16156" width="3.42578125" style="4" customWidth="1"/>
    <col min="16157" max="16157" width="17.85546875" style="4" bestFit="1" customWidth="1"/>
    <col min="16158" max="16158" width="11.7109375" style="4" bestFit="1" customWidth="1"/>
    <col min="16159" max="16384" width="9.140625" style="4"/>
  </cols>
  <sheetData>
    <row r="1" spans="2:35" ht="31.5" customHeight="1" x14ac:dyDescent="0.25"/>
    <row r="2" spans="2:35" ht="21.75" customHeight="1" x14ac:dyDescent="0.25">
      <c r="B2" s="6"/>
      <c r="C2" s="7"/>
      <c r="D2" s="7"/>
      <c r="E2" s="7"/>
      <c r="F2" s="7"/>
      <c r="G2" s="8"/>
      <c r="H2" s="7"/>
      <c r="I2" s="8"/>
      <c r="J2" s="7"/>
      <c r="K2" s="8"/>
      <c r="L2" s="7"/>
      <c r="M2" s="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8"/>
      <c r="Z2" s="7"/>
      <c r="AA2" s="9"/>
    </row>
    <row r="3" spans="2:35" x14ac:dyDescent="0.25">
      <c r="B3" s="6"/>
      <c r="C3" s="7"/>
      <c r="D3" s="7"/>
      <c r="E3" s="7"/>
      <c r="F3" s="7"/>
      <c r="G3" s="8"/>
      <c r="H3" s="7"/>
      <c r="I3" s="8"/>
      <c r="J3" s="7"/>
      <c r="K3" s="8"/>
      <c r="L3" s="7"/>
      <c r="M3" s="8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8"/>
      <c r="Z3" s="7"/>
      <c r="AA3" s="9"/>
    </row>
    <row r="4" spans="2:35" ht="22.5" customHeight="1" x14ac:dyDescent="0.25">
      <c r="B4" s="6"/>
      <c r="C4" s="7"/>
      <c r="D4" s="7"/>
      <c r="E4" s="7"/>
      <c r="F4" s="7"/>
      <c r="G4" s="8"/>
      <c r="H4" s="7"/>
      <c r="I4" s="8"/>
      <c r="J4" s="7"/>
      <c r="K4" s="8"/>
      <c r="L4" s="7"/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7"/>
      <c r="AA4" s="9"/>
    </row>
    <row r="5" spans="2:35" ht="22.5" customHeight="1" x14ac:dyDescent="0.25">
      <c r="B5" s="6"/>
      <c r="C5" s="7"/>
      <c r="D5" s="7"/>
      <c r="E5" s="7"/>
      <c r="F5" s="7"/>
      <c r="G5" s="8"/>
      <c r="H5" s="7"/>
      <c r="I5" s="8"/>
      <c r="J5" s="7"/>
      <c r="K5" s="8"/>
      <c r="L5" s="7"/>
      <c r="M5" s="8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7"/>
      <c r="AA5" s="9"/>
    </row>
    <row r="6" spans="2:35" s="11" customFormat="1" ht="15" x14ac:dyDescent="0.25"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10"/>
    </row>
    <row r="7" spans="2:35" s="11" customFormat="1" ht="15" x14ac:dyDescent="0.25"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10"/>
    </row>
    <row r="8" spans="2:35" s="11" customFormat="1" ht="15" x14ac:dyDescent="0.25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10"/>
    </row>
    <row r="9" spans="2:35" s="11" customFormat="1" ht="23.25" customHeight="1" x14ac:dyDescent="0.25">
      <c r="B9" s="52" t="str">
        <f>'[1]Memorial de Calculo'!A10</f>
        <v>Gerenciamento, operação e manutenção da rede de monitoramento da qualidade do ar e meteorologia do INEA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10"/>
    </row>
    <row r="10" spans="2:35" s="11" customFormat="1" ht="30.75" customHeight="1" x14ac:dyDescent="0.2">
      <c r="B10" s="53" t="s">
        <v>0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12"/>
      <c r="AC10" s="13"/>
      <c r="AD10" s="14"/>
    </row>
    <row r="11" spans="2:35" s="5" customFormat="1" ht="27" customHeight="1" x14ac:dyDescent="0.25">
      <c r="B11" s="54" t="s">
        <v>1</v>
      </c>
      <c r="C11" s="56" t="s">
        <v>2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8" t="s">
        <v>3</v>
      </c>
      <c r="AC11" s="4"/>
      <c r="AD11" s="4"/>
      <c r="AE11" s="4"/>
      <c r="AF11" s="4"/>
      <c r="AG11" s="4"/>
      <c r="AH11" s="4"/>
      <c r="AI11" s="4"/>
    </row>
    <row r="12" spans="2:35" ht="21" customHeight="1" x14ac:dyDescent="0.25">
      <c r="B12" s="55"/>
      <c r="C12" s="59">
        <v>1</v>
      </c>
      <c r="D12" s="49"/>
      <c r="E12" s="50">
        <v>2</v>
      </c>
      <c r="F12" s="49"/>
      <c r="G12" s="50">
        <v>3</v>
      </c>
      <c r="H12" s="49"/>
      <c r="I12" s="50">
        <v>4</v>
      </c>
      <c r="J12" s="49"/>
      <c r="K12" s="50">
        <v>5</v>
      </c>
      <c r="L12" s="49"/>
      <c r="M12" s="50">
        <v>6</v>
      </c>
      <c r="N12" s="49"/>
      <c r="O12" s="50">
        <v>7</v>
      </c>
      <c r="P12" s="48"/>
      <c r="Q12" s="48">
        <v>8</v>
      </c>
      <c r="R12" s="48"/>
      <c r="S12" s="48">
        <v>9</v>
      </c>
      <c r="T12" s="48"/>
      <c r="U12" s="48">
        <v>10</v>
      </c>
      <c r="V12" s="48"/>
      <c r="W12" s="48">
        <v>11</v>
      </c>
      <c r="X12" s="49"/>
      <c r="Y12" s="50">
        <v>12</v>
      </c>
      <c r="Z12" s="49"/>
      <c r="AA12" s="58"/>
    </row>
    <row r="13" spans="2:35" ht="36" customHeight="1" x14ac:dyDescent="0.25">
      <c r="B13" s="15" t="str">
        <f>'[2]ORÇAMENTO '!C22</f>
        <v>SEGUROS E SISTEMAS DE SEGURANÇA</v>
      </c>
      <c r="C13" s="46"/>
      <c r="D13" s="45"/>
      <c r="E13" s="44"/>
      <c r="F13" s="45"/>
      <c r="G13" s="44"/>
      <c r="H13" s="45"/>
      <c r="I13" s="44"/>
      <c r="J13" s="45"/>
      <c r="K13" s="44"/>
      <c r="L13" s="45"/>
      <c r="M13" s="44"/>
      <c r="N13" s="45"/>
      <c r="O13" s="44"/>
      <c r="P13" s="45"/>
      <c r="Q13" s="44"/>
      <c r="R13" s="45"/>
      <c r="S13" s="44"/>
      <c r="T13" s="45"/>
      <c r="U13" s="44"/>
      <c r="V13" s="45"/>
      <c r="W13" s="44"/>
      <c r="X13" s="45"/>
      <c r="Y13" s="44"/>
      <c r="Z13" s="47"/>
      <c r="AA13" s="16"/>
    </row>
    <row r="14" spans="2:35" ht="24" customHeight="1" x14ac:dyDescent="0.25">
      <c r="B14" s="17" t="s">
        <v>4</v>
      </c>
      <c r="C14" s="18"/>
      <c r="D14" s="19"/>
      <c r="E14" s="18" t="s">
        <v>5</v>
      </c>
      <c r="F14" s="19">
        <f>VLOOKUP(E14,'[2]QCI-Quadro de composição insumo'!$A$15:$H$309,8,FALSE)</f>
        <v>257347.9503</v>
      </c>
      <c r="G14" s="20"/>
      <c r="H14" s="19"/>
      <c r="I14" s="18"/>
      <c r="J14" s="19"/>
      <c r="K14" s="21"/>
      <c r="L14" s="19"/>
      <c r="M14" s="18"/>
      <c r="N14" s="19"/>
      <c r="O14" s="18"/>
      <c r="P14" s="19"/>
      <c r="Q14" s="18"/>
      <c r="R14" s="19"/>
      <c r="S14" s="18"/>
      <c r="T14" s="19"/>
      <c r="U14" s="18"/>
      <c r="V14" s="19"/>
      <c r="W14" s="18"/>
      <c r="X14" s="19"/>
      <c r="Y14" s="18"/>
      <c r="Z14" s="19"/>
      <c r="AA14" s="16">
        <f>SUM(C14:Z14)</f>
        <v>257347.9503</v>
      </c>
      <c r="AC14" s="22">
        <f>AA14/$AA$22</f>
        <v>3.6387239344811528E-2</v>
      </c>
    </row>
    <row r="15" spans="2:35" ht="36" customHeight="1" x14ac:dyDescent="0.25">
      <c r="B15" s="15" t="str">
        <f>'[2]ORÇAMENTO '!C24</f>
        <v>OPERAÇÃO E MANUTENÇÃO DAS ESTAÇÕES AUTOMÁTICAS DA REDE.</v>
      </c>
      <c r="C15" s="46"/>
      <c r="D15" s="45"/>
      <c r="E15" s="44"/>
      <c r="F15" s="45"/>
      <c r="G15" s="44"/>
      <c r="H15" s="45"/>
      <c r="I15" s="44"/>
      <c r="J15" s="45"/>
      <c r="K15" s="44"/>
      <c r="L15" s="45"/>
      <c r="M15" s="44"/>
      <c r="N15" s="45"/>
      <c r="O15" s="44"/>
      <c r="P15" s="45"/>
      <c r="Q15" s="44"/>
      <c r="R15" s="45"/>
      <c r="S15" s="44"/>
      <c r="T15" s="45"/>
      <c r="U15" s="44"/>
      <c r="V15" s="45"/>
      <c r="W15" s="44"/>
      <c r="X15" s="45"/>
      <c r="Y15" s="44"/>
      <c r="Z15" s="45"/>
      <c r="AA15" s="16"/>
      <c r="AC15" s="23"/>
    </row>
    <row r="16" spans="2:35" ht="24" customHeight="1" x14ac:dyDescent="0.25">
      <c r="B16" s="17" t="s">
        <v>4</v>
      </c>
      <c r="C16" s="18" t="s">
        <v>6</v>
      </c>
      <c r="D16" s="19">
        <f>VLOOKUP(C16,'[2]QCI-Quadro de composição insumo'!$A$15:$H$309,8,FALSE)</f>
        <v>429065.30446666665</v>
      </c>
      <c r="E16" s="18" t="s">
        <v>7</v>
      </c>
      <c r="F16" s="19">
        <f>VLOOKUP(E16,'[2]QCI-Quadro de composição insumo'!$A$15:$H$309,8,FALSE)</f>
        <v>429065.30446666665</v>
      </c>
      <c r="G16" s="18" t="s">
        <v>8</v>
      </c>
      <c r="H16" s="19">
        <f>VLOOKUP(G16,'[2]QCI-Quadro de composição insumo'!$A$15:$H$309,8,FALSE)</f>
        <v>429065.30446666665</v>
      </c>
      <c r="I16" s="18" t="s">
        <v>9</v>
      </c>
      <c r="J16" s="19">
        <f>VLOOKUP(I16,'[2]QCI-Quadro de composição insumo'!$A$15:$H$309,8,FALSE)</f>
        <v>429065.30446666665</v>
      </c>
      <c r="K16" s="18" t="s">
        <v>10</v>
      </c>
      <c r="L16" s="19">
        <f>VLOOKUP(K16,'[2]QCI-Quadro de composição insumo'!$A$15:$H$309,8,FALSE)</f>
        <v>429065.30446666665</v>
      </c>
      <c r="M16" s="18" t="s">
        <v>11</v>
      </c>
      <c r="N16" s="19">
        <f>VLOOKUP(M16,'[2]QCI-Quadro de composição insumo'!$A$15:$H$309,8,FALSE)</f>
        <v>429065.30446666665</v>
      </c>
      <c r="O16" s="18" t="s">
        <v>12</v>
      </c>
      <c r="P16" s="19">
        <f>VLOOKUP(O16,'[2]QCI-Quadro de composição insumo'!$A$15:$H$309,8,FALSE)</f>
        <v>429065.30446666665</v>
      </c>
      <c r="Q16" s="18" t="s">
        <v>13</v>
      </c>
      <c r="R16" s="19">
        <f>VLOOKUP(Q16,'[2]QCI-Quadro de composição insumo'!$A$15:$H$309,8,FALSE)</f>
        <v>429065.30446666665</v>
      </c>
      <c r="S16" s="18" t="s">
        <v>14</v>
      </c>
      <c r="T16" s="19">
        <f>VLOOKUP(S16,'[2]QCI-Quadro de composição insumo'!$A$15:$H$309,8,FALSE)</f>
        <v>429065.30446666665</v>
      </c>
      <c r="U16" s="18" t="s">
        <v>15</v>
      </c>
      <c r="V16" s="19">
        <f>VLOOKUP(U16,'[2]QCI-Quadro de composição insumo'!$A$15:$H$309,8,FALSE)</f>
        <v>429065.30446666665</v>
      </c>
      <c r="W16" s="18" t="s">
        <v>16</v>
      </c>
      <c r="X16" s="19">
        <f>VLOOKUP(W16,'[2]QCI-Quadro de composição insumo'!$A$15:$H$309,8,FALSE)</f>
        <v>429065.30446666665</v>
      </c>
      <c r="Y16" s="18" t="s">
        <v>17</v>
      </c>
      <c r="Z16" s="19">
        <f>VLOOKUP(Y16,'[2]QCI-Quadro de composição insumo'!$A$15:$H$309,8,FALSE)</f>
        <v>429065.30446666665</v>
      </c>
      <c r="AA16" s="16">
        <f>SUM(C16:Z16)</f>
        <v>5148783.6535999998</v>
      </c>
      <c r="AC16" s="22">
        <f>AA16/$AA$22</f>
        <v>0.72800277958225634</v>
      </c>
    </row>
    <row r="17" spans="2:29" ht="36" customHeight="1" x14ac:dyDescent="0.25">
      <c r="B17" s="15" t="str">
        <f>'[2]ORÇAMENTO '!C30</f>
        <v>INSTALAÇÕES OU REALOCAÇÕES DE ESTAÇÃO AUTOMÁTICA</v>
      </c>
      <c r="C17" s="46"/>
      <c r="D17" s="45"/>
      <c r="E17" s="44"/>
      <c r="F17" s="45"/>
      <c r="G17" s="44"/>
      <c r="H17" s="45"/>
      <c r="I17" s="44"/>
      <c r="J17" s="45"/>
      <c r="K17" s="44"/>
      <c r="L17" s="45"/>
      <c r="M17" s="44"/>
      <c r="N17" s="45"/>
      <c r="O17" s="24"/>
      <c r="P17" s="24"/>
      <c r="Q17" s="44"/>
      <c r="R17" s="45"/>
      <c r="S17" s="44"/>
      <c r="T17" s="45"/>
      <c r="U17" s="44"/>
      <c r="V17" s="45"/>
      <c r="W17" s="44"/>
      <c r="X17" s="45"/>
      <c r="Y17" s="44"/>
      <c r="Z17" s="45"/>
      <c r="AA17" s="16"/>
      <c r="AC17" s="23"/>
    </row>
    <row r="18" spans="2:29" ht="24" customHeight="1" x14ac:dyDescent="0.25">
      <c r="B18" s="17" t="s">
        <v>4</v>
      </c>
      <c r="C18" s="18" t="s">
        <v>18</v>
      </c>
      <c r="D18" s="19">
        <f>VLOOKUP(C18,'[2]QCI-Quadro de composição insumo'!$A$15:$H$309,8,FALSE)</f>
        <v>17238.626799999998</v>
      </c>
      <c r="E18" s="18" t="s">
        <v>19</v>
      </c>
      <c r="F18" s="19">
        <f>VLOOKUP(E18,'[2]QCI-Quadro de composição insumo'!$A$15:$H$309,8,FALSE)</f>
        <v>17238.626799999998</v>
      </c>
      <c r="G18" s="18"/>
      <c r="H18" s="19"/>
      <c r="I18" s="18"/>
      <c r="J18" s="19"/>
      <c r="K18" s="18"/>
      <c r="L18" s="19"/>
      <c r="M18" s="18"/>
      <c r="N18" s="19"/>
      <c r="O18" s="18"/>
      <c r="P18" s="19"/>
      <c r="Q18" s="18"/>
      <c r="R18" s="19"/>
      <c r="S18" s="18"/>
      <c r="T18" s="19"/>
      <c r="U18" s="18"/>
      <c r="V18" s="19"/>
      <c r="W18" s="18"/>
      <c r="X18" s="19"/>
      <c r="Y18" s="18"/>
      <c r="Z18" s="19"/>
      <c r="AA18" s="16">
        <f>SUM(C18:Z18)</f>
        <v>34477.253599999996</v>
      </c>
      <c r="AC18" s="22">
        <f>AA18/$AA$22</f>
        <v>4.8748477585794274E-3</v>
      </c>
    </row>
    <row r="19" spans="2:29" ht="48" x14ac:dyDescent="0.25">
      <c r="B19" s="15" t="str">
        <f>'[2]QCI-Quadro de composição insumo'!K23</f>
        <v>REPAROS E SUBSTITUIÇÕES DOS EQUIPAMENTOS E ESTRUTURAS DO SISTEMA DAS ESTAÇÕES FIXAS E MÓVEIS.</v>
      </c>
      <c r="C19" s="46"/>
      <c r="D19" s="45"/>
      <c r="E19" s="44"/>
      <c r="F19" s="45"/>
      <c r="G19" s="44"/>
      <c r="H19" s="45"/>
      <c r="I19" s="44"/>
      <c r="J19" s="45"/>
      <c r="K19" s="44"/>
      <c r="L19" s="45"/>
      <c r="M19" s="44"/>
      <c r="N19" s="45"/>
      <c r="O19" s="44"/>
      <c r="P19" s="45"/>
      <c r="Q19" s="44"/>
      <c r="R19" s="45"/>
      <c r="S19" s="44"/>
      <c r="T19" s="45"/>
      <c r="U19" s="44"/>
      <c r="V19" s="45"/>
      <c r="W19" s="44"/>
      <c r="X19" s="45"/>
      <c r="Y19" s="44"/>
      <c r="Z19" s="45"/>
      <c r="AA19" s="16"/>
      <c r="AC19" s="23"/>
    </row>
    <row r="20" spans="2:29" ht="24" customHeight="1" x14ac:dyDescent="0.25">
      <c r="B20" s="17" t="s">
        <v>4</v>
      </c>
      <c r="C20" s="18"/>
      <c r="D20" s="19"/>
      <c r="E20" s="18"/>
      <c r="F20" s="19"/>
      <c r="G20" s="18"/>
      <c r="H20" s="19"/>
      <c r="I20" s="18"/>
      <c r="J20" s="19"/>
      <c r="K20" s="18"/>
      <c r="L20" s="19"/>
      <c r="M20" s="18" t="s">
        <v>20</v>
      </c>
      <c r="N20" s="19">
        <f>VLOOKUP(M20,'[2]QCI-Quadro de composição insumo'!$A$15:$H$309,8,FALSE)</f>
        <v>1631869.1577000001</v>
      </c>
      <c r="O20" s="18"/>
      <c r="P20" s="19"/>
      <c r="Q20" s="18"/>
      <c r="R20" s="19"/>
      <c r="S20" s="18"/>
      <c r="T20" s="19"/>
      <c r="U20" s="18"/>
      <c r="V20" s="19"/>
      <c r="W20" s="18"/>
      <c r="X20" s="19"/>
      <c r="Y20" s="18"/>
      <c r="Z20" s="19"/>
      <c r="AA20" s="16">
        <f>SUM(C20:Z20)</f>
        <v>1631869.1577000001</v>
      </c>
      <c r="AB20" s="25"/>
      <c r="AC20" s="22">
        <f>AA20/$AA$22</f>
        <v>0.23073513331435264</v>
      </c>
    </row>
    <row r="21" spans="2:29" ht="22.5" customHeight="1" x14ac:dyDescent="0.25">
      <c r="B21" s="26" t="s">
        <v>21</v>
      </c>
      <c r="C21" s="42">
        <f>SUM(D13:D20)</f>
        <v>446303.93126666662</v>
      </c>
      <c r="D21" s="43"/>
      <c r="E21" s="42">
        <f>SUM(F13:F20)</f>
        <v>703651.88156666665</v>
      </c>
      <c r="F21" s="43"/>
      <c r="G21" s="42">
        <f>SUM(H13:H20)</f>
        <v>429065.30446666665</v>
      </c>
      <c r="H21" s="43"/>
      <c r="I21" s="42">
        <f>SUM(J13:J20)</f>
        <v>429065.30446666665</v>
      </c>
      <c r="J21" s="43"/>
      <c r="K21" s="42">
        <f>SUM(L13:L20)</f>
        <v>429065.30446666665</v>
      </c>
      <c r="L21" s="43"/>
      <c r="M21" s="42">
        <f>SUM(N13:N20)</f>
        <v>2060934.4621666668</v>
      </c>
      <c r="N21" s="43"/>
      <c r="O21" s="42">
        <f>SUM(P13:P20)</f>
        <v>429065.30446666665</v>
      </c>
      <c r="P21" s="43"/>
      <c r="Q21" s="42">
        <f>SUM(R13:R20)</f>
        <v>429065.30446666665</v>
      </c>
      <c r="R21" s="43"/>
      <c r="S21" s="42">
        <f>SUM(T13:T20)</f>
        <v>429065.30446666665</v>
      </c>
      <c r="T21" s="43"/>
      <c r="U21" s="42">
        <f>SUM(V13:V20)</f>
        <v>429065.30446666665</v>
      </c>
      <c r="V21" s="43"/>
      <c r="W21" s="42">
        <f>SUM(X13:X20)</f>
        <v>429065.30446666665</v>
      </c>
      <c r="X21" s="43"/>
      <c r="Y21" s="42">
        <f>SUM(Z13:Z20)</f>
        <v>429065.30446666665</v>
      </c>
      <c r="Z21" s="43"/>
      <c r="AA21" s="27" t="s">
        <v>22</v>
      </c>
      <c r="AB21" s="25"/>
    </row>
    <row r="22" spans="2:29" ht="22.5" customHeight="1" x14ac:dyDescent="0.25">
      <c r="B22" s="28" t="s">
        <v>23</v>
      </c>
      <c r="C22" s="37">
        <f>ROUND(C21/$AA$22,5)</f>
        <v>6.3100000000000003E-2</v>
      </c>
      <c r="D22" s="38"/>
      <c r="E22" s="37">
        <f>ROUND(E21/$AA$22,5)</f>
        <v>9.9489999999999995E-2</v>
      </c>
      <c r="F22" s="38"/>
      <c r="G22" s="37">
        <f>ROUND(G21/$AA$22,5)</f>
        <v>6.0670000000000002E-2</v>
      </c>
      <c r="H22" s="38"/>
      <c r="I22" s="37">
        <f>ROUND(I21/$AA$22,5)</f>
        <v>6.0670000000000002E-2</v>
      </c>
      <c r="J22" s="38"/>
      <c r="K22" s="37">
        <f>ROUND(K21/$AA$22,5)</f>
        <v>6.0670000000000002E-2</v>
      </c>
      <c r="L22" s="38"/>
      <c r="M22" s="37">
        <f>ROUND(M21/$AA$22,5)</f>
        <v>0.29139999999999999</v>
      </c>
      <c r="N22" s="38"/>
      <c r="O22" s="37">
        <f>ROUND(O21/$AA$22,5)</f>
        <v>6.0670000000000002E-2</v>
      </c>
      <c r="P22" s="38"/>
      <c r="Q22" s="37">
        <f>ROUND(Q21/$AA$22,5)</f>
        <v>6.0670000000000002E-2</v>
      </c>
      <c r="R22" s="38"/>
      <c r="S22" s="37">
        <f>ROUND(S21/$AA$22,5)</f>
        <v>6.0670000000000002E-2</v>
      </c>
      <c r="T22" s="38"/>
      <c r="U22" s="37">
        <f>ROUND(U21/$AA$22,5)</f>
        <v>6.0670000000000002E-2</v>
      </c>
      <c r="V22" s="38"/>
      <c r="W22" s="37">
        <f>ROUND(W21/$AA$22,5)</f>
        <v>6.0670000000000002E-2</v>
      </c>
      <c r="X22" s="38"/>
      <c r="Y22" s="37">
        <f>ROUND(Y21/$AA$22,5)</f>
        <v>6.0670000000000002E-2</v>
      </c>
      <c r="Z22" s="38"/>
      <c r="AA22" s="39">
        <f>SUM(C21:Z21)</f>
        <v>7072478.0152000003</v>
      </c>
    </row>
    <row r="23" spans="2:29" ht="22.5" customHeight="1" x14ac:dyDescent="0.25">
      <c r="B23" s="29" t="s">
        <v>24</v>
      </c>
      <c r="C23" s="35">
        <f>C21</f>
        <v>446303.93126666662</v>
      </c>
      <c r="D23" s="36"/>
      <c r="E23" s="35">
        <f>C23+E21</f>
        <v>1149955.8128333334</v>
      </c>
      <c r="F23" s="36"/>
      <c r="G23" s="35">
        <f>E23+G21</f>
        <v>1579021.1173</v>
      </c>
      <c r="H23" s="36"/>
      <c r="I23" s="35">
        <f>G23+I21</f>
        <v>2008086.4217666667</v>
      </c>
      <c r="J23" s="36"/>
      <c r="K23" s="35">
        <f>I23+K21</f>
        <v>2437151.7262333333</v>
      </c>
      <c r="L23" s="36"/>
      <c r="M23" s="35">
        <f>K23+M21</f>
        <v>4498086.1884000003</v>
      </c>
      <c r="N23" s="36"/>
      <c r="O23" s="35">
        <f>M23+O21</f>
        <v>4927151.492866667</v>
      </c>
      <c r="P23" s="36"/>
      <c r="Q23" s="35">
        <f>O23+Q21</f>
        <v>5356216.7973333336</v>
      </c>
      <c r="R23" s="36"/>
      <c r="S23" s="35">
        <f>Q23+S21</f>
        <v>5785282.1018000003</v>
      </c>
      <c r="T23" s="36"/>
      <c r="U23" s="35">
        <f>S23+U21</f>
        <v>6214347.4062666669</v>
      </c>
      <c r="V23" s="36"/>
      <c r="W23" s="35">
        <f>U23+W21</f>
        <v>6643412.7107333336</v>
      </c>
      <c r="X23" s="36"/>
      <c r="Y23" s="35">
        <f>W23+Y21</f>
        <v>7072478.0152000003</v>
      </c>
      <c r="Z23" s="36"/>
      <c r="AA23" s="40"/>
    </row>
    <row r="24" spans="2:29" ht="22.5" customHeight="1" x14ac:dyDescent="0.25">
      <c r="B24" s="30" t="s">
        <v>25</v>
      </c>
      <c r="C24" s="33">
        <f>C22</f>
        <v>6.3100000000000003E-2</v>
      </c>
      <c r="D24" s="34"/>
      <c r="E24" s="33">
        <f>E23/$AA$22</f>
        <v>0.16259588370043371</v>
      </c>
      <c r="F24" s="34"/>
      <c r="G24" s="33">
        <f>G23/$AA$22</f>
        <v>0.22326278199895505</v>
      </c>
      <c r="H24" s="34"/>
      <c r="I24" s="33">
        <f>I23/$AA$22</f>
        <v>0.28392968029747645</v>
      </c>
      <c r="J24" s="34"/>
      <c r="K24" s="33">
        <f>K23/$AA$22</f>
        <v>0.34459657859599779</v>
      </c>
      <c r="L24" s="34"/>
      <c r="M24" s="33">
        <f>M23/$AA$22</f>
        <v>0.63599861020887183</v>
      </c>
      <c r="N24" s="34"/>
      <c r="O24" s="33">
        <f>O23/$AA$22</f>
        <v>0.69666550850739317</v>
      </c>
      <c r="P24" s="34"/>
      <c r="Q24" s="33">
        <f>Q23/$AA$22</f>
        <v>0.75733240680591452</v>
      </c>
      <c r="R24" s="34"/>
      <c r="S24" s="33">
        <f>S23/$AA$22</f>
        <v>0.81799930510443586</v>
      </c>
      <c r="T24" s="34"/>
      <c r="U24" s="33">
        <f>U23/$AA$22</f>
        <v>0.87866620340295731</v>
      </c>
      <c r="V24" s="34"/>
      <c r="W24" s="33">
        <f>W23/$AA$22</f>
        <v>0.93933310170147866</v>
      </c>
      <c r="X24" s="34"/>
      <c r="Y24" s="33">
        <f>Y23/$AA$22</f>
        <v>1</v>
      </c>
      <c r="Z24" s="34"/>
      <c r="AA24" s="41"/>
      <c r="AC24" s="31"/>
    </row>
    <row r="25" spans="2:29" x14ac:dyDescent="0.25">
      <c r="AC25" s="31"/>
    </row>
    <row r="354" spans="4:4" x14ac:dyDescent="0.25">
      <c r="D354" s="32"/>
    </row>
    <row r="367" spans="4:4" x14ac:dyDescent="0.25">
      <c r="D367" s="32"/>
    </row>
  </sheetData>
  <mergeCells count="116">
    <mergeCell ref="B6:AA6"/>
    <mergeCell ref="B7:AA7"/>
    <mergeCell ref="B8:AA8"/>
    <mergeCell ref="B9:AA9"/>
    <mergeCell ref="B10:AA10"/>
    <mergeCell ref="B11:B12"/>
    <mergeCell ref="C11:Z11"/>
    <mergeCell ref="AA11:AA12"/>
    <mergeCell ref="C12:D12"/>
    <mergeCell ref="E12:F12"/>
    <mergeCell ref="C13:D13"/>
    <mergeCell ref="E13:F13"/>
    <mergeCell ref="G13:H13"/>
    <mergeCell ref="I13:J13"/>
    <mergeCell ref="K13:L13"/>
    <mergeCell ref="M13:N13"/>
    <mergeCell ref="G12:H12"/>
    <mergeCell ref="I12:J12"/>
    <mergeCell ref="K12:L12"/>
    <mergeCell ref="M12:N12"/>
    <mergeCell ref="O13:P13"/>
    <mergeCell ref="Q13:R13"/>
    <mergeCell ref="S13:T13"/>
    <mergeCell ref="U13:V13"/>
    <mergeCell ref="W13:X13"/>
    <mergeCell ref="Y13:Z13"/>
    <mergeCell ref="S12:T12"/>
    <mergeCell ref="U12:V12"/>
    <mergeCell ref="W12:X12"/>
    <mergeCell ref="Y12:Z12"/>
    <mergeCell ref="O12:P12"/>
    <mergeCell ref="Q12:R12"/>
    <mergeCell ref="O15:P15"/>
    <mergeCell ref="Q15:R15"/>
    <mergeCell ref="S15:T15"/>
    <mergeCell ref="U15:V15"/>
    <mergeCell ref="W15:X15"/>
    <mergeCell ref="Y15:Z15"/>
    <mergeCell ref="C15:D15"/>
    <mergeCell ref="E15:F15"/>
    <mergeCell ref="G15:H15"/>
    <mergeCell ref="I15:J15"/>
    <mergeCell ref="K15:L15"/>
    <mergeCell ref="M15:N15"/>
    <mergeCell ref="Q17:R17"/>
    <mergeCell ref="S17:T17"/>
    <mergeCell ref="U17:V17"/>
    <mergeCell ref="W17:X17"/>
    <mergeCell ref="Y17:Z17"/>
    <mergeCell ref="C19:D19"/>
    <mergeCell ref="E19:F19"/>
    <mergeCell ref="G19:H19"/>
    <mergeCell ref="I19:J19"/>
    <mergeCell ref="K19:L19"/>
    <mergeCell ref="C17:D17"/>
    <mergeCell ref="E17:F17"/>
    <mergeCell ref="G17:H17"/>
    <mergeCell ref="I17:J17"/>
    <mergeCell ref="K17:L17"/>
    <mergeCell ref="M17:N17"/>
    <mergeCell ref="C22:D22"/>
    <mergeCell ref="E22:F22"/>
    <mergeCell ref="G22:H22"/>
    <mergeCell ref="I22:J22"/>
    <mergeCell ref="K22:L22"/>
    <mergeCell ref="M22:N22"/>
    <mergeCell ref="O22:P22"/>
    <mergeCell ref="Y19:Z19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M19:N19"/>
    <mergeCell ref="O19:P19"/>
    <mergeCell ref="Q19:R19"/>
    <mergeCell ref="S19:T19"/>
    <mergeCell ref="U19:V19"/>
    <mergeCell ref="W19:X19"/>
    <mergeCell ref="Q22:R22"/>
    <mergeCell ref="S22:T22"/>
    <mergeCell ref="U22:V22"/>
    <mergeCell ref="W22:X22"/>
    <mergeCell ref="Y22:Z22"/>
    <mergeCell ref="AA22:AA24"/>
    <mergeCell ref="U21:V21"/>
    <mergeCell ref="W21:X21"/>
    <mergeCell ref="Y21:Z21"/>
    <mergeCell ref="O23:P23"/>
    <mergeCell ref="Q23:R23"/>
    <mergeCell ref="S23:T23"/>
    <mergeCell ref="U23:V23"/>
    <mergeCell ref="W23:X23"/>
    <mergeCell ref="Y23:Z23"/>
    <mergeCell ref="C23:D23"/>
    <mergeCell ref="E23:F23"/>
    <mergeCell ref="G23:H23"/>
    <mergeCell ref="I23:J23"/>
    <mergeCell ref="K23:L23"/>
    <mergeCell ref="M23:N23"/>
    <mergeCell ref="O24:P24"/>
    <mergeCell ref="Q24:R24"/>
    <mergeCell ref="S24:T24"/>
    <mergeCell ref="U24:V24"/>
    <mergeCell ref="W24:X24"/>
    <mergeCell ref="Y24:Z24"/>
    <mergeCell ref="C24:D24"/>
    <mergeCell ref="E24:F24"/>
    <mergeCell ref="G24:H24"/>
    <mergeCell ref="I24:J24"/>
    <mergeCell ref="K24:L24"/>
    <mergeCell ref="M24:N24"/>
  </mergeCells>
  <printOptions horizontalCentered="1" verticalCentered="1"/>
  <pageMargins left="0.19685039370078741" right="0.15748031496062992" top="0.11811023622047245" bottom="0.11811023622047245" header="0.19685039370078741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FÍSICO-FINANCEIRO</vt:lpstr>
      <vt:lpstr>'CRONOGRAMA FÍSICO-FINANCEIRO'!Area_de_impressao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 ADM</dc:creator>
  <cp:lastModifiedBy>Alan Soares da Silva</cp:lastModifiedBy>
  <dcterms:created xsi:type="dcterms:W3CDTF">2022-03-07T21:32:42Z</dcterms:created>
  <dcterms:modified xsi:type="dcterms:W3CDTF">2022-03-09T17:01:55Z</dcterms:modified>
</cp:coreProperties>
</file>